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600" windowWidth="14625" windowHeight="11430" tabRatio="574" firstSheet="2" activeTab="11"/>
  </bookViews>
  <sheets>
    <sheet name="中语文2" sheetId="34" r:id="rId1"/>
    <sheet name="中数学" sheetId="3" r:id="rId2"/>
    <sheet name="中英语" sheetId="5" r:id="rId3"/>
    <sheet name="中科学２" sheetId="37" r:id="rId4"/>
    <sheet name="中体育" sheetId="23" r:id="rId5"/>
    <sheet name="小语文1" sheetId="7" r:id="rId6"/>
    <sheet name="小语文2" sheetId="31" r:id="rId7"/>
    <sheet name="小数学" sheetId="35" r:id="rId8"/>
    <sheet name="小科学" sheetId="36" r:id="rId9"/>
    <sheet name="小音乐" sheetId="19" r:id="rId10"/>
    <sheet name="小体育" sheetId="38" r:id="rId11"/>
    <sheet name="学前" sheetId="39" r:id="rId12"/>
  </sheets>
  <definedNames>
    <definedName name="_xlnm._FilterDatabase" localSheetId="11" hidden="1">学前!$A$2:$N$133</definedName>
    <definedName name="_xlnm.Print_Titles" localSheetId="7">小数学!$1:$2</definedName>
    <definedName name="_xlnm.Print_Titles" localSheetId="5">小语文1!$2:$2</definedName>
    <definedName name="_xlnm.Print_Titles" localSheetId="11">学前!$1:$2</definedName>
  </definedNames>
  <calcPr calcId="144525"/>
</workbook>
</file>

<file path=xl/calcChain.xml><?xml version="1.0" encoding="utf-8"?>
<calcChain xmlns="http://schemas.openxmlformats.org/spreadsheetml/2006/main">
  <c r="H3" i="37" l="1"/>
  <c r="F133" i="39" l="1"/>
  <c r="K133" i="39" s="1"/>
  <c r="F132" i="39"/>
  <c r="K132" i="39" s="1"/>
  <c r="F131" i="39"/>
  <c r="K131" i="39" s="1"/>
  <c r="F130" i="39"/>
  <c r="K130" i="39" s="1"/>
  <c r="F129" i="39"/>
  <c r="K129" i="39" s="1"/>
  <c r="F128" i="39"/>
  <c r="K128" i="39" s="1"/>
  <c r="F127" i="39"/>
  <c r="K127" i="39" s="1"/>
  <c r="F126" i="39"/>
  <c r="K126" i="39" s="1"/>
  <c r="F125" i="39"/>
  <c r="K125" i="39" s="1"/>
  <c r="F124" i="39"/>
  <c r="K124" i="39" s="1"/>
  <c r="F123" i="39"/>
  <c r="K123" i="39" s="1"/>
  <c r="F122" i="39"/>
  <c r="K122" i="39" s="1"/>
  <c r="F121" i="39"/>
  <c r="K121" i="39" s="1"/>
  <c r="F120" i="39"/>
  <c r="K120" i="39" s="1"/>
  <c r="F119" i="39"/>
  <c r="K119" i="39" s="1"/>
  <c r="J118" i="39"/>
  <c r="H118" i="39"/>
  <c r="F118" i="39"/>
  <c r="J117" i="39"/>
  <c r="H117" i="39"/>
  <c r="F117" i="39"/>
  <c r="J116" i="39"/>
  <c r="H116" i="39"/>
  <c r="F116" i="39"/>
  <c r="J115" i="39"/>
  <c r="H115" i="39"/>
  <c r="F115" i="39"/>
  <c r="K115" i="39" s="1"/>
  <c r="J114" i="39"/>
  <c r="H114" i="39"/>
  <c r="F114" i="39"/>
  <c r="J113" i="39"/>
  <c r="H113" i="39"/>
  <c r="F113" i="39"/>
  <c r="J112" i="39"/>
  <c r="H112" i="39"/>
  <c r="F112" i="39"/>
  <c r="J111" i="39"/>
  <c r="H111" i="39"/>
  <c r="F111" i="39"/>
  <c r="K111" i="39" s="1"/>
  <c r="J110" i="39"/>
  <c r="H110" i="39"/>
  <c r="F110" i="39"/>
  <c r="J109" i="39"/>
  <c r="H109" i="39"/>
  <c r="F109" i="39"/>
  <c r="J108" i="39"/>
  <c r="H108" i="39"/>
  <c r="F108" i="39"/>
  <c r="J107" i="39"/>
  <c r="H107" i="39"/>
  <c r="F107" i="39"/>
  <c r="K107" i="39" s="1"/>
  <c r="J106" i="39"/>
  <c r="H106" i="39"/>
  <c r="F106" i="39"/>
  <c r="J105" i="39"/>
  <c r="H105" i="39"/>
  <c r="F105" i="39"/>
  <c r="J104" i="39"/>
  <c r="H104" i="39"/>
  <c r="F104" i="39"/>
  <c r="J103" i="39"/>
  <c r="H103" i="39"/>
  <c r="F103" i="39"/>
  <c r="K103" i="39" s="1"/>
  <c r="J102" i="39"/>
  <c r="H102" i="39"/>
  <c r="F102" i="39"/>
  <c r="J101" i="39"/>
  <c r="H101" i="39"/>
  <c r="F101" i="39"/>
  <c r="J100" i="39"/>
  <c r="H100" i="39"/>
  <c r="F100" i="39"/>
  <c r="J99" i="39"/>
  <c r="H99" i="39"/>
  <c r="F99" i="39"/>
  <c r="K99" i="39" s="1"/>
  <c r="J98" i="39"/>
  <c r="H98" i="39"/>
  <c r="F98" i="39"/>
  <c r="J97" i="39"/>
  <c r="H97" i="39"/>
  <c r="F97" i="39"/>
  <c r="J96" i="39"/>
  <c r="H96" i="39"/>
  <c r="F96" i="39"/>
  <c r="J95" i="39"/>
  <c r="H95" i="39"/>
  <c r="F95" i="39"/>
  <c r="K95" i="39" s="1"/>
  <c r="J94" i="39"/>
  <c r="H94" i="39"/>
  <c r="F94" i="39"/>
  <c r="J93" i="39"/>
  <c r="H93" i="39"/>
  <c r="F93" i="39"/>
  <c r="J92" i="39"/>
  <c r="H92" i="39"/>
  <c r="F92" i="39"/>
  <c r="J91" i="39"/>
  <c r="H91" i="39"/>
  <c r="F91" i="39"/>
  <c r="K91" i="39" s="1"/>
  <c r="J90" i="39"/>
  <c r="H90" i="39"/>
  <c r="F90" i="39"/>
  <c r="J89" i="39"/>
  <c r="H89" i="39"/>
  <c r="F89" i="39"/>
  <c r="J88" i="39"/>
  <c r="H88" i="39"/>
  <c r="F88" i="39"/>
  <c r="J87" i="39"/>
  <c r="H87" i="39"/>
  <c r="F87" i="39"/>
  <c r="K87" i="39" s="1"/>
  <c r="J86" i="39"/>
  <c r="H86" i="39"/>
  <c r="F86" i="39"/>
  <c r="J85" i="39"/>
  <c r="H85" i="39"/>
  <c r="F85" i="39"/>
  <c r="J84" i="39"/>
  <c r="H84" i="39"/>
  <c r="F84" i="39"/>
  <c r="J83" i="39"/>
  <c r="H83" i="39"/>
  <c r="F83" i="39"/>
  <c r="K83" i="39" s="1"/>
  <c r="J82" i="39"/>
  <c r="H82" i="39"/>
  <c r="F82" i="39"/>
  <c r="J81" i="39"/>
  <c r="H81" i="39"/>
  <c r="F81" i="39"/>
  <c r="J80" i="39"/>
  <c r="H80" i="39"/>
  <c r="F80" i="39"/>
  <c r="J79" i="39"/>
  <c r="H79" i="39"/>
  <c r="F79" i="39"/>
  <c r="K79" i="39" s="1"/>
  <c r="J78" i="39"/>
  <c r="H78" i="39"/>
  <c r="F78" i="39"/>
  <c r="J77" i="39"/>
  <c r="H77" i="39"/>
  <c r="F77" i="39"/>
  <c r="J76" i="39"/>
  <c r="H76" i="39"/>
  <c r="F76" i="39"/>
  <c r="J75" i="39"/>
  <c r="H75" i="39"/>
  <c r="F75" i="39"/>
  <c r="K75" i="39" s="1"/>
  <c r="J74" i="39"/>
  <c r="H74" i="39"/>
  <c r="F74" i="39"/>
  <c r="J73" i="39"/>
  <c r="H73" i="39"/>
  <c r="F73" i="39"/>
  <c r="J72" i="39"/>
  <c r="H72" i="39"/>
  <c r="F72" i="39"/>
  <c r="J71" i="39"/>
  <c r="H71" i="39"/>
  <c r="F71" i="39"/>
  <c r="K71" i="39" s="1"/>
  <c r="J70" i="39"/>
  <c r="H70" i="39"/>
  <c r="F70" i="39"/>
  <c r="J69" i="39"/>
  <c r="H69" i="39"/>
  <c r="F69" i="39"/>
  <c r="J68" i="39"/>
  <c r="H68" i="39"/>
  <c r="F68" i="39"/>
  <c r="J67" i="39"/>
  <c r="H67" i="39"/>
  <c r="F67" i="39"/>
  <c r="K67" i="39" s="1"/>
  <c r="J66" i="39"/>
  <c r="H66" i="39"/>
  <c r="F66" i="39"/>
  <c r="J65" i="39"/>
  <c r="H65" i="39"/>
  <c r="F65" i="39"/>
  <c r="J64" i="39"/>
  <c r="H64" i="39"/>
  <c r="F64" i="39"/>
  <c r="J63" i="39"/>
  <c r="H63" i="39"/>
  <c r="F63" i="39"/>
  <c r="K63" i="39" s="1"/>
  <c r="J62" i="39"/>
  <c r="H62" i="39"/>
  <c r="F62" i="39"/>
  <c r="J61" i="39"/>
  <c r="H61" i="39"/>
  <c r="F61" i="39"/>
  <c r="J60" i="39"/>
  <c r="H60" i="39"/>
  <c r="F60" i="39"/>
  <c r="J59" i="39"/>
  <c r="H59" i="39"/>
  <c r="F59" i="39"/>
  <c r="K59" i="39" s="1"/>
  <c r="J58" i="39"/>
  <c r="H58" i="39"/>
  <c r="F58" i="39"/>
  <c r="J57" i="39"/>
  <c r="H57" i="39"/>
  <c r="F57" i="39"/>
  <c r="J56" i="39"/>
  <c r="H56" i="39"/>
  <c r="F56" i="39"/>
  <c r="J55" i="39"/>
  <c r="H55" i="39"/>
  <c r="F55" i="39"/>
  <c r="K55" i="39" s="1"/>
  <c r="J54" i="39"/>
  <c r="H54" i="39"/>
  <c r="F54" i="39"/>
  <c r="J53" i="39"/>
  <c r="H53" i="39"/>
  <c r="F53" i="39"/>
  <c r="J52" i="39"/>
  <c r="H52" i="39"/>
  <c r="F52" i="39"/>
  <c r="J51" i="39"/>
  <c r="H51" i="39"/>
  <c r="F51" i="39"/>
  <c r="K51" i="39" s="1"/>
  <c r="J50" i="39"/>
  <c r="H50" i="39"/>
  <c r="F50" i="39"/>
  <c r="J49" i="39"/>
  <c r="H49" i="39"/>
  <c r="F49" i="39"/>
  <c r="J48" i="39"/>
  <c r="H48" i="39"/>
  <c r="F48" i="39"/>
  <c r="J47" i="39"/>
  <c r="H47" i="39"/>
  <c r="F47" i="39"/>
  <c r="K47" i="39" s="1"/>
  <c r="J46" i="39"/>
  <c r="H46" i="39"/>
  <c r="F46" i="39"/>
  <c r="J45" i="39"/>
  <c r="H45" i="39"/>
  <c r="F45" i="39"/>
  <c r="J44" i="39"/>
  <c r="H44" i="39"/>
  <c r="F44" i="39"/>
  <c r="J43" i="39"/>
  <c r="H43" i="39"/>
  <c r="F43" i="39"/>
  <c r="K43" i="39" s="1"/>
  <c r="J42" i="39"/>
  <c r="H42" i="39"/>
  <c r="F42" i="39"/>
  <c r="J41" i="39"/>
  <c r="H41" i="39"/>
  <c r="F41" i="39"/>
  <c r="J40" i="39"/>
  <c r="H40" i="39"/>
  <c r="F40" i="39"/>
  <c r="J39" i="39"/>
  <c r="H39" i="39"/>
  <c r="F39" i="39"/>
  <c r="J38" i="39"/>
  <c r="H38" i="39"/>
  <c r="F38" i="39"/>
  <c r="J37" i="39"/>
  <c r="H37" i="39"/>
  <c r="F37" i="39"/>
  <c r="J36" i="39"/>
  <c r="H36" i="39"/>
  <c r="F36" i="39"/>
  <c r="J35" i="39"/>
  <c r="H35" i="39"/>
  <c r="F35" i="39"/>
  <c r="J34" i="39"/>
  <c r="H34" i="39"/>
  <c r="F34" i="39"/>
  <c r="J33" i="39"/>
  <c r="H33" i="39"/>
  <c r="F33" i="39"/>
  <c r="J32" i="39"/>
  <c r="H32" i="39"/>
  <c r="F32" i="39"/>
  <c r="J31" i="39"/>
  <c r="H31" i="39"/>
  <c r="F31" i="39"/>
  <c r="J30" i="39"/>
  <c r="H30" i="39"/>
  <c r="F30" i="39"/>
  <c r="J29" i="39"/>
  <c r="H29" i="39"/>
  <c r="F29" i="39"/>
  <c r="J28" i="39"/>
  <c r="H28" i="39"/>
  <c r="F28" i="39"/>
  <c r="J27" i="39"/>
  <c r="H27" i="39"/>
  <c r="F27" i="39"/>
  <c r="J26" i="39"/>
  <c r="H26" i="39"/>
  <c r="F26" i="39"/>
  <c r="J25" i="39"/>
  <c r="H25" i="39"/>
  <c r="F25" i="39"/>
  <c r="J24" i="39"/>
  <c r="H24" i="39"/>
  <c r="F24" i="39"/>
  <c r="J23" i="39"/>
  <c r="H23" i="39"/>
  <c r="F23" i="39"/>
  <c r="J22" i="39"/>
  <c r="H22" i="39"/>
  <c r="F22" i="39"/>
  <c r="J21" i="39"/>
  <c r="H21" i="39"/>
  <c r="F21" i="39"/>
  <c r="J20" i="39"/>
  <c r="H20" i="39"/>
  <c r="F20" i="39"/>
  <c r="J19" i="39"/>
  <c r="H19" i="39"/>
  <c r="F19" i="39"/>
  <c r="J18" i="39"/>
  <c r="H18" i="39"/>
  <c r="F18" i="39"/>
  <c r="J17" i="39"/>
  <c r="H17" i="39"/>
  <c r="F17" i="39"/>
  <c r="J16" i="39"/>
  <c r="H16" i="39"/>
  <c r="F16" i="39"/>
  <c r="J15" i="39"/>
  <c r="H15" i="39"/>
  <c r="F15" i="39"/>
  <c r="J14" i="39"/>
  <c r="H14" i="39"/>
  <c r="F14" i="39"/>
  <c r="J13" i="39"/>
  <c r="H13" i="39"/>
  <c r="F13" i="39"/>
  <c r="J12" i="39"/>
  <c r="H12" i="39"/>
  <c r="F12" i="39"/>
  <c r="J11" i="39"/>
  <c r="H11" i="39"/>
  <c r="F11" i="39"/>
  <c r="J10" i="39"/>
  <c r="H10" i="39"/>
  <c r="F10" i="39"/>
  <c r="F9" i="39"/>
  <c r="J8" i="39"/>
  <c r="H8" i="39"/>
  <c r="F8" i="39"/>
  <c r="J7" i="39"/>
  <c r="H7" i="39"/>
  <c r="F7" i="39"/>
  <c r="J6" i="39"/>
  <c r="H6" i="39"/>
  <c r="F6" i="39"/>
  <c r="J5" i="39"/>
  <c r="H5" i="39"/>
  <c r="F5" i="39"/>
  <c r="J4" i="39"/>
  <c r="H4" i="39"/>
  <c r="F4" i="39"/>
  <c r="J3" i="39"/>
  <c r="H3" i="39"/>
  <c r="F3" i="39"/>
  <c r="K9" i="39" l="1"/>
  <c r="K21" i="39"/>
  <c r="K33" i="39"/>
  <c r="K5" i="39"/>
  <c r="K13" i="39"/>
  <c r="K17" i="39"/>
  <c r="K25" i="39"/>
  <c r="K29" i="39"/>
  <c r="K37" i="39"/>
  <c r="K23" i="39"/>
  <c r="K6" i="39"/>
  <c r="K10" i="39"/>
  <c r="K14" i="39"/>
  <c r="K18" i="39"/>
  <c r="K22" i="39"/>
  <c r="K26" i="39"/>
  <c r="K30" i="39"/>
  <c r="K34" i="39"/>
  <c r="K38" i="39"/>
  <c r="K92" i="39"/>
  <c r="K96" i="39"/>
  <c r="K100" i="39"/>
  <c r="K104" i="39"/>
  <c r="K108" i="39"/>
  <c r="K112" i="39"/>
  <c r="K116" i="39"/>
  <c r="K4" i="39"/>
  <c r="K8" i="39"/>
  <c r="K12" i="39"/>
  <c r="K16" i="39"/>
  <c r="K20" i="39"/>
  <c r="K24" i="39"/>
  <c r="K28" i="39"/>
  <c r="K32" i="39"/>
  <c r="K36" i="39"/>
  <c r="K40" i="39"/>
  <c r="K42" i="39"/>
  <c r="K46" i="39"/>
  <c r="K50" i="39"/>
  <c r="K54" i="39"/>
  <c r="K58" i="39"/>
  <c r="K62" i="39"/>
  <c r="K66" i="39"/>
  <c r="K70" i="39"/>
  <c r="K74" i="39"/>
  <c r="K78" i="39"/>
  <c r="K82" i="39"/>
  <c r="K86" i="39"/>
  <c r="K90" i="39"/>
  <c r="K94" i="39"/>
  <c r="K98" i="39"/>
  <c r="K102" i="39"/>
  <c r="K106" i="39"/>
  <c r="K110" i="39"/>
  <c r="K114" i="39"/>
  <c r="K118" i="39"/>
  <c r="K3" i="39"/>
  <c r="K7" i="39"/>
  <c r="K11" i="39"/>
  <c r="K15" i="39"/>
  <c r="K19" i="39"/>
  <c r="K27" i="39"/>
  <c r="K31" i="39"/>
  <c r="K35" i="39"/>
  <c r="K39" i="39"/>
  <c r="K89" i="39"/>
  <c r="K93" i="39"/>
  <c r="K97" i="39"/>
  <c r="K101" i="39"/>
  <c r="K105" i="39"/>
  <c r="K109" i="39"/>
  <c r="K113" i="39"/>
  <c r="K117" i="39"/>
  <c r="K41" i="39"/>
  <c r="K45" i="39"/>
  <c r="K49" i="39"/>
  <c r="K53" i="39"/>
  <c r="K85" i="39"/>
  <c r="K44" i="39"/>
  <c r="K48" i="39"/>
  <c r="K52" i="39"/>
  <c r="K56" i="39"/>
  <c r="K60" i="39"/>
  <c r="K64" i="39"/>
  <c r="K68" i="39"/>
  <c r="K72" i="39"/>
  <c r="K76" i="39"/>
  <c r="K80" i="39"/>
  <c r="K84" i="39"/>
  <c r="K88" i="39"/>
  <c r="K57" i="39"/>
  <c r="K61" i="39"/>
  <c r="K65" i="39"/>
  <c r="K69" i="39"/>
  <c r="K73" i="39"/>
  <c r="K77" i="39"/>
  <c r="K81" i="39"/>
  <c r="I8" i="19"/>
  <c r="I4" i="19"/>
  <c r="I5" i="19"/>
  <c r="I6" i="19"/>
  <c r="I7" i="19"/>
  <c r="I11" i="19"/>
  <c r="I10" i="19"/>
  <c r="I9" i="19"/>
  <c r="G8" i="19"/>
  <c r="G4" i="19"/>
  <c r="G5" i="19"/>
  <c r="G6" i="19"/>
  <c r="G7" i="19"/>
  <c r="G11" i="19"/>
  <c r="G10" i="19"/>
  <c r="G9" i="19"/>
  <c r="E8" i="19"/>
  <c r="E4" i="19"/>
  <c r="E5" i="19"/>
  <c r="E6" i="19"/>
  <c r="E7" i="19"/>
  <c r="E11" i="19"/>
  <c r="E10" i="19"/>
  <c r="E9" i="19"/>
  <c r="I3" i="19"/>
  <c r="G3" i="19"/>
  <c r="E3" i="19"/>
  <c r="H5" i="31"/>
  <c r="H6" i="31"/>
  <c r="H8" i="31"/>
  <c r="H9" i="31"/>
  <c r="H7" i="31"/>
  <c r="H15" i="31"/>
  <c r="H11" i="31"/>
  <c r="H14" i="31"/>
  <c r="H4" i="31"/>
  <c r="H16" i="31"/>
  <c r="H19" i="31"/>
  <c r="H10" i="31"/>
  <c r="H20" i="31"/>
  <c r="H12" i="31"/>
  <c r="H18" i="31"/>
  <c r="H13" i="31"/>
  <c r="H17" i="31"/>
  <c r="F5" i="31"/>
  <c r="F6" i="31"/>
  <c r="F8" i="31"/>
  <c r="F9" i="31"/>
  <c r="F7" i="31"/>
  <c r="F15" i="31"/>
  <c r="F11" i="31"/>
  <c r="F14" i="31"/>
  <c r="F4" i="31"/>
  <c r="F16" i="31"/>
  <c r="F19" i="31"/>
  <c r="F10" i="31"/>
  <c r="F20" i="31"/>
  <c r="F12" i="31"/>
  <c r="F18" i="31"/>
  <c r="F21" i="31"/>
  <c r="F13" i="31"/>
  <c r="F22" i="31"/>
  <c r="F17" i="31"/>
  <c r="H3" i="31"/>
  <c r="F3" i="31"/>
  <c r="H3" i="7"/>
  <c r="H5" i="7"/>
  <c r="H16" i="7"/>
  <c r="H7" i="7"/>
  <c r="H8" i="7"/>
  <c r="H6" i="7"/>
  <c r="H11" i="7"/>
  <c r="H14" i="7"/>
  <c r="H12" i="7"/>
  <c r="H15" i="7"/>
  <c r="H17" i="7"/>
  <c r="H10" i="7"/>
  <c r="H18" i="7"/>
  <c r="H13" i="7"/>
  <c r="H9" i="7"/>
  <c r="H20" i="7"/>
  <c r="H19" i="7"/>
  <c r="F3" i="7"/>
  <c r="F5" i="7"/>
  <c r="I5" i="7" s="1"/>
  <c r="F16" i="7"/>
  <c r="F7" i="7"/>
  <c r="F8" i="7"/>
  <c r="F6" i="7"/>
  <c r="F11" i="7"/>
  <c r="F14" i="7"/>
  <c r="F12" i="7"/>
  <c r="F15" i="7"/>
  <c r="F17" i="7"/>
  <c r="F10" i="7"/>
  <c r="F18" i="7"/>
  <c r="F13" i="7"/>
  <c r="F9" i="7"/>
  <c r="F21" i="7"/>
  <c r="F20" i="7"/>
  <c r="F19" i="7"/>
  <c r="H4" i="7"/>
  <c r="F4" i="7"/>
  <c r="I4" i="38"/>
  <c r="I8" i="38"/>
  <c r="I6" i="38"/>
  <c r="I3" i="38"/>
  <c r="I7" i="38"/>
  <c r="I9" i="38"/>
  <c r="I10" i="38"/>
  <c r="G4" i="38"/>
  <c r="G8" i="38"/>
  <c r="G6" i="38"/>
  <c r="G3" i="38"/>
  <c r="G7" i="38"/>
  <c r="G9" i="38"/>
  <c r="G10" i="38"/>
  <c r="E4" i="38"/>
  <c r="E8" i="38"/>
  <c r="E6" i="38"/>
  <c r="E3" i="38"/>
  <c r="E11" i="38"/>
  <c r="E7" i="38"/>
  <c r="E9" i="38"/>
  <c r="E10" i="38"/>
  <c r="I5" i="38"/>
  <c r="G5" i="38"/>
  <c r="E5" i="38"/>
  <c r="I4" i="23"/>
  <c r="I3" i="23"/>
  <c r="I5" i="23"/>
  <c r="I6" i="23"/>
  <c r="I8" i="23"/>
  <c r="G4" i="23"/>
  <c r="G3" i="23"/>
  <c r="G5" i="23"/>
  <c r="G6" i="23"/>
  <c r="G8" i="23"/>
  <c r="E4" i="23"/>
  <c r="E9" i="23"/>
  <c r="E10" i="23"/>
  <c r="E3" i="23"/>
  <c r="E5" i="23"/>
  <c r="E11" i="23"/>
  <c r="E6" i="23"/>
  <c r="E8" i="23"/>
  <c r="I7" i="23"/>
  <c r="G7" i="23"/>
  <c r="E7" i="23"/>
  <c r="G6" i="36"/>
  <c r="G4" i="36"/>
  <c r="G7" i="36"/>
  <c r="G3" i="36"/>
  <c r="G8" i="36"/>
  <c r="G5" i="36"/>
  <c r="E6" i="36"/>
  <c r="E4" i="36"/>
  <c r="E7" i="36"/>
  <c r="E3" i="36"/>
  <c r="E8" i="36"/>
  <c r="E5" i="36"/>
  <c r="G4" i="37"/>
  <c r="G5" i="37"/>
  <c r="G7" i="37"/>
  <c r="G6" i="37"/>
  <c r="E4" i="37"/>
  <c r="E5" i="37"/>
  <c r="E7" i="37"/>
  <c r="E6" i="37"/>
  <c r="G3" i="37"/>
  <c r="E3" i="37"/>
  <c r="G3" i="5"/>
  <c r="G6" i="5"/>
  <c r="G7" i="5"/>
  <c r="G4" i="5"/>
  <c r="G9" i="5"/>
  <c r="G8" i="5"/>
  <c r="G10" i="5"/>
  <c r="E11" i="5"/>
  <c r="E3" i="5"/>
  <c r="E6" i="5"/>
  <c r="E7" i="5"/>
  <c r="E4" i="5"/>
  <c r="E12" i="5"/>
  <c r="E9" i="5"/>
  <c r="E8" i="5"/>
  <c r="E13" i="5"/>
  <c r="E10" i="5"/>
  <c r="G5" i="5"/>
  <c r="E5" i="5"/>
  <c r="H8" i="35"/>
  <c r="H4" i="35"/>
  <c r="H9" i="35"/>
  <c r="H12" i="35"/>
  <c r="H11" i="35"/>
  <c r="H15" i="35"/>
  <c r="H16" i="35"/>
  <c r="H14" i="35"/>
  <c r="H19" i="35"/>
  <c r="H7" i="35"/>
  <c r="H10" i="35"/>
  <c r="H18" i="35"/>
  <c r="H3" i="35"/>
  <c r="H5" i="35"/>
  <c r="H17" i="35"/>
  <c r="H13" i="35"/>
  <c r="H6" i="35"/>
  <c r="F8" i="35"/>
  <c r="F4" i="35"/>
  <c r="F9" i="35"/>
  <c r="F12" i="35"/>
  <c r="F20" i="35"/>
  <c r="F11" i="35"/>
  <c r="F15" i="35"/>
  <c r="F16" i="35"/>
  <c r="F21" i="35"/>
  <c r="F14" i="35"/>
  <c r="F19" i="35"/>
  <c r="F7" i="35"/>
  <c r="F10" i="35"/>
  <c r="F18" i="35"/>
  <c r="F3" i="35"/>
  <c r="F22" i="35"/>
  <c r="F5" i="35"/>
  <c r="F17" i="35"/>
  <c r="F13" i="35"/>
  <c r="F6" i="35"/>
  <c r="G4" i="3"/>
  <c r="G3" i="3"/>
  <c r="E5" i="3"/>
  <c r="E4" i="3"/>
  <c r="E3" i="3"/>
  <c r="G4" i="34"/>
  <c r="H5" i="34"/>
  <c r="G3" i="34"/>
  <c r="E4" i="34"/>
  <c r="E5" i="34"/>
  <c r="E3" i="34"/>
  <c r="I9" i="7" l="1"/>
  <c r="I11" i="7"/>
  <c r="I18" i="7"/>
  <c r="I12" i="7"/>
  <c r="H5" i="37"/>
  <c r="H8" i="5"/>
  <c r="H4" i="3"/>
  <c r="H3" i="3"/>
  <c r="H4" i="34"/>
  <c r="H3" i="34"/>
  <c r="H5" i="3"/>
  <c r="H13" i="5"/>
  <c r="J11" i="38"/>
  <c r="H6" i="36"/>
  <c r="H5" i="36"/>
  <c r="H3" i="36"/>
  <c r="H8" i="36"/>
  <c r="J10" i="23"/>
  <c r="J9" i="23"/>
  <c r="J11" i="23"/>
  <c r="H9" i="5"/>
  <c r="H11" i="5"/>
  <c r="J3" i="38"/>
  <c r="J5" i="38"/>
  <c r="J6" i="38"/>
  <c r="J10" i="38"/>
  <c r="J8" i="38"/>
  <c r="J9" i="38"/>
  <c r="J4" i="38"/>
  <c r="J7" i="38"/>
  <c r="J8" i="23"/>
  <c r="J7" i="23"/>
  <c r="J6" i="23"/>
  <c r="J4" i="23"/>
  <c r="J5" i="23"/>
  <c r="J3" i="23"/>
  <c r="J3" i="19"/>
  <c r="J9" i="19"/>
  <c r="J4" i="19"/>
  <c r="J5" i="19"/>
  <c r="J10" i="19"/>
  <c r="J8" i="19"/>
  <c r="J11" i="19"/>
  <c r="J7" i="19"/>
  <c r="J6" i="19"/>
  <c r="H4" i="36"/>
  <c r="H7" i="36"/>
  <c r="H6" i="37"/>
  <c r="H7" i="37"/>
  <c r="H4" i="37"/>
  <c r="I19" i="35"/>
  <c r="I8" i="35"/>
  <c r="I14" i="35"/>
  <c r="I3" i="35"/>
  <c r="I6" i="35"/>
  <c r="I18" i="35"/>
  <c r="I9" i="35"/>
  <c r="I13" i="35"/>
  <c r="I17" i="35"/>
  <c r="I11" i="35"/>
  <c r="I15" i="35"/>
  <c r="H12" i="5"/>
  <c r="H5" i="5"/>
  <c r="H4" i="5"/>
  <c r="H10" i="5"/>
  <c r="H7" i="5"/>
  <c r="H3" i="5"/>
  <c r="H6" i="5"/>
  <c r="I19" i="7"/>
  <c r="I10" i="7"/>
  <c r="I6" i="7"/>
  <c r="I3" i="7"/>
  <c r="I21" i="7"/>
  <c r="I15" i="7"/>
  <c r="I7" i="7"/>
  <c r="I20" i="7"/>
  <c r="I8" i="7"/>
  <c r="I4" i="7"/>
  <c r="I13" i="7"/>
  <c r="I14" i="7"/>
  <c r="I16" i="7"/>
  <c r="I17" i="7"/>
  <c r="I3" i="31"/>
  <c r="I18" i="31"/>
  <c r="I4" i="31"/>
  <c r="I7" i="31"/>
  <c r="I21" i="31"/>
  <c r="I16" i="31"/>
  <c r="I12" i="31"/>
  <c r="I14" i="31"/>
  <c r="I9" i="31"/>
  <c r="I17" i="31"/>
  <c r="I20" i="31"/>
  <c r="I11" i="31"/>
  <c r="I8" i="31"/>
  <c r="I22" i="31"/>
  <c r="I10" i="31"/>
  <c r="I15" i="31"/>
  <c r="I6" i="31"/>
  <c r="I13" i="31"/>
  <c r="I19" i="31"/>
  <c r="I5" i="31"/>
  <c r="I22" i="35"/>
  <c r="I7" i="35"/>
  <c r="I16" i="35"/>
  <c r="I12" i="35"/>
  <c r="I5" i="35"/>
  <c r="I10" i="35"/>
  <c r="I21" i="35"/>
  <c r="I20" i="35"/>
  <c r="I4" i="35"/>
</calcChain>
</file>

<file path=xl/sharedStrings.xml><?xml version="1.0" encoding="utf-8"?>
<sst xmlns="http://schemas.openxmlformats.org/spreadsheetml/2006/main" count="996" uniqueCount="314">
  <si>
    <t>序号</t>
  </si>
  <si>
    <t>报考岗位</t>
    <phoneticPr fontId="2" type="noConversion"/>
  </si>
  <si>
    <t>姓名</t>
  </si>
  <si>
    <t>性别</t>
  </si>
  <si>
    <t>女</t>
  </si>
  <si>
    <t>男</t>
  </si>
  <si>
    <t>陈燚雪</t>
  </si>
  <si>
    <t>小学语文2</t>
  </si>
  <si>
    <t>刘志峰</t>
  </si>
  <si>
    <t>蓝怡琳</t>
  </si>
  <si>
    <t>施凯华</t>
  </si>
  <si>
    <t>夏鑫源</t>
  </si>
  <si>
    <t>陈睿</t>
  </si>
  <si>
    <t>柳金微</t>
  </si>
  <si>
    <t>笔试成绩</t>
    <phoneticPr fontId="1" type="noConversion"/>
  </si>
  <si>
    <t>报考岗位</t>
    <phoneticPr fontId="2" type="noConversion"/>
  </si>
  <si>
    <t>笔试成绩</t>
    <phoneticPr fontId="1" type="noConversion"/>
  </si>
  <si>
    <t>小学语文1</t>
  </si>
  <si>
    <t>序号</t>
    <phoneticPr fontId="1" type="noConversion"/>
  </si>
  <si>
    <t>女</t>
    <phoneticPr fontId="1" type="noConversion"/>
  </si>
  <si>
    <t>初中语文2</t>
    <phoneticPr fontId="2" type="noConversion"/>
  </si>
  <si>
    <t>季露苗</t>
  </si>
  <si>
    <t>陈玮一</t>
  </si>
  <si>
    <t>初中语文2</t>
  </si>
  <si>
    <t>高岳娟</t>
  </si>
  <si>
    <t>初中数学</t>
    <phoneticPr fontId="2" type="noConversion"/>
  </si>
  <si>
    <t>刘丽红</t>
  </si>
  <si>
    <t>吴芸</t>
  </si>
  <si>
    <t>小学数学</t>
    <phoneticPr fontId="1" type="noConversion"/>
  </si>
  <si>
    <t>徐钦烽</t>
  </si>
  <si>
    <t>陈鹏飞</t>
  </si>
  <si>
    <t>刘瑟玲</t>
  </si>
  <si>
    <t>吕吉如</t>
  </si>
  <si>
    <t>赵壹君</t>
  </si>
  <si>
    <t>朱利豪</t>
  </si>
  <si>
    <t>徐笑</t>
  </si>
  <si>
    <t>张夫琼</t>
  </si>
  <si>
    <t>周丽艳</t>
  </si>
  <si>
    <t>徐舒雅</t>
  </si>
  <si>
    <t>沈慧慧</t>
  </si>
  <si>
    <t>高子跃</t>
  </si>
  <si>
    <t>胡梦倩</t>
  </si>
  <si>
    <t>林雯</t>
  </si>
  <si>
    <t>张婕</t>
  </si>
  <si>
    <t>田启臣</t>
  </si>
  <si>
    <t>毕芳琴</t>
  </si>
  <si>
    <t>初中英语</t>
    <phoneticPr fontId="2" type="noConversion"/>
  </si>
  <si>
    <t>陈舒婷</t>
  </si>
  <si>
    <t>季婕</t>
  </si>
  <si>
    <t>杨婷婷</t>
  </si>
  <si>
    <t>吴雅丽</t>
  </si>
  <si>
    <t>徐静</t>
    <phoneticPr fontId="1" type="noConversion"/>
  </si>
  <si>
    <t>朱侣齐</t>
  </si>
  <si>
    <t>刘艳雯</t>
  </si>
  <si>
    <t>邹梧如</t>
  </si>
  <si>
    <t>董群芬</t>
  </si>
  <si>
    <t>林敏慧</t>
  </si>
  <si>
    <t>郑巧艳</t>
  </si>
  <si>
    <t>是</t>
    <phoneticPr fontId="1" type="noConversion"/>
  </si>
  <si>
    <t>初中科学2</t>
  </si>
  <si>
    <t>李慧敏</t>
  </si>
  <si>
    <t>项俊宇</t>
  </si>
  <si>
    <t>初中科学2</t>
    <phoneticPr fontId="2" type="noConversion"/>
  </si>
  <si>
    <t>吴苏敏</t>
  </si>
  <si>
    <t>张慧婷</t>
  </si>
  <si>
    <t>陈荟玉</t>
  </si>
  <si>
    <t>小学科学</t>
    <phoneticPr fontId="2" type="noConversion"/>
  </si>
  <si>
    <t>蓝笑</t>
  </si>
  <si>
    <t>潘孟涛</t>
  </si>
  <si>
    <t>张枫</t>
  </si>
  <si>
    <t>李施思</t>
  </si>
  <si>
    <t>宋丹丹</t>
  </si>
  <si>
    <t>林于力</t>
  </si>
  <si>
    <t>初中体育</t>
    <phoneticPr fontId="2" type="noConversion"/>
  </si>
  <si>
    <t>王家豪</t>
  </si>
  <si>
    <t>殷静蕾</t>
  </si>
  <si>
    <t>刘一骋</t>
  </si>
  <si>
    <t>沈志豪</t>
  </si>
  <si>
    <t>叶文华</t>
  </si>
  <si>
    <t>沈子俊</t>
  </si>
  <si>
    <t>项盈盈</t>
  </si>
  <si>
    <t>钟圣</t>
  </si>
  <si>
    <t>陈曦</t>
  </si>
  <si>
    <t>小学体育</t>
    <phoneticPr fontId="2" type="noConversion"/>
  </si>
  <si>
    <t>顾凌峰</t>
  </si>
  <si>
    <t>陈衍宇</t>
  </si>
  <si>
    <t>罗鑫龙</t>
  </si>
  <si>
    <t>陈立</t>
  </si>
  <si>
    <t>周健</t>
  </si>
  <si>
    <t>吴振宇</t>
  </si>
  <si>
    <t>陈扬帆</t>
  </si>
  <si>
    <t>周缙晟</t>
  </si>
  <si>
    <t>李宗原</t>
  </si>
  <si>
    <t>何文涛</t>
  </si>
  <si>
    <t>小学语文1</t>
    <phoneticPr fontId="2" type="noConversion"/>
  </si>
  <si>
    <t>朱翩翩</t>
  </si>
  <si>
    <t>沈小雨</t>
  </si>
  <si>
    <t>马可佳</t>
  </si>
  <si>
    <t>应岱家</t>
  </si>
  <si>
    <t>王珺瑶</t>
  </si>
  <si>
    <t>陈周莉</t>
  </si>
  <si>
    <t>刘晓霞</t>
  </si>
  <si>
    <t>陈超媚</t>
  </si>
  <si>
    <t>汤婷</t>
  </si>
  <si>
    <t>张珊萌</t>
  </si>
  <si>
    <t>黄香蕾</t>
  </si>
  <si>
    <t>王莹</t>
  </si>
  <si>
    <t>叶兴月</t>
  </si>
  <si>
    <t>胡雪珂</t>
  </si>
  <si>
    <t>叶芳梅</t>
  </si>
  <si>
    <t>王娅棋</t>
  </si>
  <si>
    <t>郑鹏</t>
  </si>
  <si>
    <t>林聪聪</t>
  </si>
  <si>
    <t>陈赛</t>
  </si>
  <si>
    <t>周津羽</t>
  </si>
  <si>
    <t>胡耀丹</t>
  </si>
  <si>
    <t>章洋丽</t>
  </si>
  <si>
    <t>季艳艳</t>
  </si>
  <si>
    <t>陈青叶</t>
  </si>
  <si>
    <t>徐子墨</t>
  </si>
  <si>
    <t>陈汝惠</t>
  </si>
  <si>
    <t>张婷婷</t>
  </si>
  <si>
    <t>陈斌红</t>
  </si>
  <si>
    <t>徐珊琎</t>
  </si>
  <si>
    <t>吴林飞</t>
  </si>
  <si>
    <t>蓝蕾蕾</t>
  </si>
  <si>
    <t>邹颖</t>
  </si>
  <si>
    <t>潘健宁</t>
  </si>
  <si>
    <t>龚蓉菲</t>
  </si>
  <si>
    <t>马爱霞</t>
  </si>
  <si>
    <t>小学音乐</t>
    <phoneticPr fontId="2" type="noConversion"/>
  </si>
  <si>
    <t>祝聪慧</t>
  </si>
  <si>
    <t>池丹</t>
  </si>
  <si>
    <t>桑扬清</t>
  </si>
  <si>
    <t>徐晨翔</t>
  </si>
  <si>
    <t>贾晨雨</t>
  </si>
  <si>
    <t>蓝丽燕</t>
  </si>
  <si>
    <t>梅馨予</t>
  </si>
  <si>
    <t>王浚哲</t>
  </si>
  <si>
    <t>汤佳悦</t>
  </si>
  <si>
    <r>
      <t>笔试成绩×4</t>
    </r>
    <r>
      <rPr>
        <b/>
        <sz val="10"/>
        <rFont val="宋体"/>
        <family val="3"/>
        <charset val="134"/>
      </rPr>
      <t>0%</t>
    </r>
    <phoneticPr fontId="2" type="noConversion"/>
  </si>
  <si>
    <t>面试成绩</t>
    <phoneticPr fontId="2" type="noConversion"/>
  </si>
  <si>
    <t>面试成绩×60%</t>
    <phoneticPr fontId="2" type="noConversion"/>
  </si>
  <si>
    <t>总成绩</t>
    <phoneticPr fontId="2" type="noConversion"/>
  </si>
  <si>
    <t>排名</t>
    <phoneticPr fontId="1" type="noConversion"/>
  </si>
  <si>
    <t>排名</t>
    <phoneticPr fontId="1" type="noConversion"/>
  </si>
  <si>
    <t>素质测试成绩</t>
    <phoneticPr fontId="1" type="noConversion"/>
  </si>
  <si>
    <t>素质测试成绩×30%</t>
    <phoneticPr fontId="2" type="noConversion"/>
  </si>
  <si>
    <t>面试成绩×30%</t>
    <phoneticPr fontId="2" type="noConversion"/>
  </si>
  <si>
    <t>排名</t>
    <phoneticPr fontId="1" type="noConversion"/>
  </si>
  <si>
    <t>刘恩铭</t>
  </si>
  <si>
    <t>卢泽宇</t>
  </si>
  <si>
    <t>陈鹏鑫</t>
  </si>
  <si>
    <t>祝宇轩</t>
  </si>
  <si>
    <t>梁家鹏</t>
  </si>
  <si>
    <t>丁盛强</t>
  </si>
  <si>
    <t>季伟</t>
  </si>
  <si>
    <t>曾晓婷</t>
  </si>
  <si>
    <t>刘叶梅蓉</t>
  </si>
  <si>
    <t>蔡怡妙</t>
  </si>
  <si>
    <t>陈灵妙</t>
  </si>
  <si>
    <t>何超娥</t>
  </si>
  <si>
    <t>蓝娅</t>
  </si>
  <si>
    <t>徐霞慧</t>
  </si>
  <si>
    <t>何金笑</t>
  </si>
  <si>
    <t>王琪</t>
  </si>
  <si>
    <t>刘彦宏</t>
  </si>
  <si>
    <t>王艺珂</t>
  </si>
  <si>
    <t>叶木兰</t>
  </si>
  <si>
    <t>叶冰煜</t>
  </si>
  <si>
    <t>陈舒芸</t>
  </si>
  <si>
    <t>潘灵阳</t>
  </si>
  <si>
    <t>王菁菁</t>
  </si>
  <si>
    <t>雷煜</t>
  </si>
  <si>
    <t>江孜倩</t>
  </si>
  <si>
    <t>包彩云</t>
  </si>
  <si>
    <t>王双双</t>
  </si>
  <si>
    <t>卢凯燕</t>
  </si>
  <si>
    <t>郑梦婷</t>
  </si>
  <si>
    <t>江雯漪</t>
  </si>
  <si>
    <t>叶丽红</t>
  </si>
  <si>
    <t>李张张</t>
  </si>
  <si>
    <t>周玲</t>
  </si>
  <si>
    <t>陈雪艳</t>
  </si>
  <si>
    <t>尤雅婷</t>
  </si>
  <si>
    <t>王心听</t>
  </si>
  <si>
    <t>周思睿</t>
  </si>
  <si>
    <t>周王晴</t>
  </si>
  <si>
    <t>周静楠</t>
  </si>
  <si>
    <t>陈嘉敏</t>
  </si>
  <si>
    <t>章琦琦</t>
  </si>
  <si>
    <t>张书瑞</t>
  </si>
  <si>
    <t>徐琪惠</t>
  </si>
  <si>
    <t>马晓茜</t>
  </si>
  <si>
    <t>吕雨萱</t>
  </si>
  <si>
    <t>钟珏玮</t>
  </si>
  <si>
    <t>叶俊</t>
  </si>
  <si>
    <t>周姝艳</t>
  </si>
  <si>
    <t>毛婷婷</t>
  </si>
  <si>
    <t>梁琦琪</t>
  </si>
  <si>
    <t>王钰萍</t>
  </si>
  <si>
    <t>胡方艳</t>
  </si>
  <si>
    <t>陈佳玲</t>
  </si>
  <si>
    <t>张徐庆</t>
  </si>
  <si>
    <t>徐维霞</t>
  </si>
  <si>
    <t>叶安娜</t>
  </si>
  <si>
    <t>戴赟</t>
  </si>
  <si>
    <t>张佳蕾</t>
  </si>
  <si>
    <t>李美芳</t>
  </si>
  <si>
    <t>何渊渊</t>
  </si>
  <si>
    <t>程鲁芬</t>
  </si>
  <si>
    <t>汤华珺</t>
  </si>
  <si>
    <t>石瑾珊</t>
  </si>
  <si>
    <t>钟璐婷</t>
  </si>
  <si>
    <t>吴慧靖</t>
  </si>
  <si>
    <t>朱悦</t>
  </si>
  <si>
    <t>徐嘉婧</t>
  </si>
  <si>
    <t>李诗琪</t>
  </si>
  <si>
    <t>高莹</t>
  </si>
  <si>
    <t>周怡</t>
  </si>
  <si>
    <t>陈欣</t>
  </si>
  <si>
    <t>胡钰敏</t>
  </si>
  <si>
    <t>董韵</t>
  </si>
  <si>
    <t>叶晨萌</t>
  </si>
  <si>
    <t>练雅莉</t>
  </si>
  <si>
    <t>钟伟娇</t>
  </si>
  <si>
    <t>施烨</t>
  </si>
  <si>
    <t>蔡吴慧</t>
  </si>
  <si>
    <t>徐亚楠</t>
  </si>
  <si>
    <t>叶颖蓉</t>
  </si>
  <si>
    <t>林小蝶</t>
  </si>
  <si>
    <t>曾嘉鸣</t>
  </si>
  <si>
    <t>叶菁菁</t>
  </si>
  <si>
    <t>邱秦逸</t>
  </si>
  <si>
    <t>戴妙芬</t>
  </si>
  <si>
    <t>汤琼瑶</t>
  </si>
  <si>
    <t>袁梦恬</t>
  </si>
  <si>
    <t>吴林超</t>
  </si>
  <si>
    <t>叶庆雯</t>
  </si>
  <si>
    <t>叶荷莉</t>
  </si>
  <si>
    <t>刘瑶瑶</t>
  </si>
  <si>
    <t>胡琳玲</t>
  </si>
  <si>
    <t>兰雪娟</t>
  </si>
  <si>
    <t>林莉</t>
  </si>
  <si>
    <t>刘胤含</t>
  </si>
  <si>
    <t>刘嘉宜</t>
  </si>
  <si>
    <t>尚智颖</t>
  </si>
  <si>
    <t>谢珍丽</t>
  </si>
  <si>
    <t>孙舒豪</t>
  </si>
  <si>
    <t>陈秋雯</t>
  </si>
  <si>
    <t>钟欣怡</t>
  </si>
  <si>
    <t>洪菲</t>
  </si>
  <si>
    <t>周嘉琦</t>
  </si>
  <si>
    <t>徐梦缘</t>
  </si>
  <si>
    <t>王文雯</t>
  </si>
  <si>
    <t>周小雪</t>
  </si>
  <si>
    <t>李文</t>
  </si>
  <si>
    <t>冯苏艳</t>
  </si>
  <si>
    <t>叶茂初</t>
  </si>
  <si>
    <t>谢欢</t>
  </si>
  <si>
    <t>邹琦</t>
  </si>
  <si>
    <t>富晨</t>
  </si>
  <si>
    <t>蓝靖</t>
  </si>
  <si>
    <t>雷秋逸</t>
  </si>
  <si>
    <t>叶懿漫</t>
  </si>
  <si>
    <t>颜琴琴</t>
  </si>
  <si>
    <t>叶芳</t>
  </si>
  <si>
    <t>李颖</t>
  </si>
  <si>
    <t>吴兢</t>
  </si>
  <si>
    <t>应雨茜</t>
  </si>
  <si>
    <t>林巧燕</t>
  </si>
  <si>
    <t>朱凯凯</t>
  </si>
  <si>
    <t>朱园凤</t>
  </si>
  <si>
    <t>吴丽萍</t>
  </si>
  <si>
    <t>林玲</t>
  </si>
  <si>
    <t>叶舒蕾</t>
  </si>
  <si>
    <t>周路易</t>
  </si>
  <si>
    <t>徐梦玲</t>
  </si>
  <si>
    <t>傅瑜</t>
  </si>
  <si>
    <t>叶静</t>
  </si>
  <si>
    <t>缺考</t>
    <phoneticPr fontId="1" type="noConversion"/>
  </si>
  <si>
    <t>是</t>
    <phoneticPr fontId="1" type="noConversion"/>
  </si>
  <si>
    <t>是</t>
    <phoneticPr fontId="2" type="noConversion"/>
  </si>
  <si>
    <t>是</t>
    <phoneticPr fontId="1" type="noConversion"/>
  </si>
  <si>
    <t>是</t>
    <phoneticPr fontId="1" type="noConversion"/>
  </si>
  <si>
    <t>是</t>
    <phoneticPr fontId="1" type="noConversion"/>
  </si>
  <si>
    <t>是否纳入待聘教师储备库</t>
  </si>
  <si>
    <t>是</t>
    <phoneticPr fontId="1" type="noConversion"/>
  </si>
  <si>
    <t>备注</t>
    <phoneticPr fontId="1" type="noConversion"/>
  </si>
  <si>
    <t>入围编制体检</t>
    <phoneticPr fontId="1" type="noConversion"/>
  </si>
  <si>
    <t>备注</t>
    <phoneticPr fontId="1" type="noConversion"/>
  </si>
  <si>
    <t>备注</t>
    <phoneticPr fontId="1" type="noConversion"/>
  </si>
  <si>
    <t>2020年莲都区教育局公开招聘待聘教师总成绩及纳入待聘教师储备库人员名单</t>
  </si>
  <si>
    <t>2020年莲都区教育局公开招聘待聘教师总成绩及纳入待聘教师储备库人员名单</t>
    <phoneticPr fontId="2" type="noConversion"/>
  </si>
  <si>
    <t>2020年莲都区教育局公开招聘教师总成绩及纳入待聘教师储备库名单</t>
    <phoneticPr fontId="1" type="noConversion"/>
  </si>
  <si>
    <t>序号</t>
    <phoneticPr fontId="1" type="noConversion"/>
  </si>
  <si>
    <t>报考岗位</t>
    <phoneticPr fontId="2" type="noConversion"/>
  </si>
  <si>
    <r>
      <t>笔试成绩×4</t>
    </r>
    <r>
      <rPr>
        <b/>
        <sz val="10"/>
        <rFont val="宋体"/>
        <family val="3"/>
        <charset val="134"/>
      </rPr>
      <t>0%</t>
    </r>
    <phoneticPr fontId="2" type="noConversion"/>
  </si>
  <si>
    <t>素质测试成绩</t>
    <phoneticPr fontId="1" type="noConversion"/>
  </si>
  <si>
    <t>素质测试成绩×30%</t>
    <phoneticPr fontId="2" type="noConversion"/>
  </si>
  <si>
    <t>面试成绩</t>
    <phoneticPr fontId="2" type="noConversion"/>
  </si>
  <si>
    <t>面试成绩×30%</t>
    <phoneticPr fontId="2" type="noConversion"/>
  </si>
  <si>
    <t>总成绩</t>
    <phoneticPr fontId="2" type="noConversion"/>
  </si>
  <si>
    <t>排名</t>
    <phoneticPr fontId="1" type="noConversion"/>
  </si>
  <si>
    <t>学前教育</t>
    <phoneticPr fontId="1" type="noConversion"/>
  </si>
  <si>
    <t>是</t>
    <phoneticPr fontId="1" type="noConversion"/>
  </si>
  <si>
    <t>缺考</t>
    <phoneticPr fontId="1" type="noConversion"/>
  </si>
  <si>
    <t>学前教育</t>
    <phoneticPr fontId="1" type="noConversion"/>
  </si>
  <si>
    <t>弃权</t>
    <phoneticPr fontId="1" type="noConversion"/>
  </si>
  <si>
    <t>弃权</t>
    <phoneticPr fontId="1" type="noConversion"/>
  </si>
  <si>
    <t>缺考</t>
    <phoneticPr fontId="1" type="noConversion"/>
  </si>
  <si>
    <t>女</t>
    <phoneticPr fontId="2" type="noConversion"/>
  </si>
  <si>
    <t>入围编制体检</t>
    <phoneticPr fontId="1" type="noConversion"/>
  </si>
  <si>
    <t>备注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</si>
</sst>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16">
    <font>
      <sz val="11"/>
      <color theme="1"/>
      <name val="宋体"/>
      <family val="2"/>
      <charset val="134"/>
      <scheme val="minor"/>
    </font>
    <font>
      <sz val="9"/>
      <name val="宋体"/>
      <family val="2"/>
      <charset val="134"/>
      <scheme val="minor"/>
    </font>
    <font>
      <sz val="9"/>
      <name val="宋体"/>
      <family val="3"/>
      <charset val="134"/>
    </font>
    <font>
      <b/>
      <sz val="10"/>
      <color theme="1"/>
      <name val="宋体"/>
      <family val="3"/>
      <charset val="134"/>
    </font>
    <font>
      <sz val="10"/>
      <color theme="1"/>
      <name val="宋体"/>
      <family val="3"/>
      <charset val="134"/>
      <scheme val="minor"/>
    </font>
    <font>
      <sz val="12"/>
      <name val="宋体"/>
      <family val="3"/>
      <charset val="134"/>
    </font>
    <font>
      <b/>
      <sz val="16"/>
      <color theme="1"/>
      <name val="宋体"/>
      <family val="3"/>
      <charset val="134"/>
    </font>
    <font>
      <sz val="11"/>
      <color theme="1"/>
      <name val="宋体"/>
      <family val="3"/>
      <charset val="134"/>
      <scheme val="minor"/>
    </font>
    <font>
      <sz val="16"/>
      <color theme="1"/>
      <name val="黑体"/>
      <family val="3"/>
      <charset val="134"/>
    </font>
    <font>
      <b/>
      <sz val="11"/>
      <color theme="1"/>
      <name val="宋体"/>
      <family val="3"/>
      <charset val="134"/>
      <scheme val="minor"/>
    </font>
    <font>
      <b/>
      <sz val="11"/>
      <color theme="1"/>
      <name val="宋体"/>
      <family val="3"/>
      <charset val="134"/>
    </font>
    <font>
      <sz val="11"/>
      <color theme="1"/>
      <name val="宋体"/>
      <family val="3"/>
      <charset val="134"/>
    </font>
    <font>
      <sz val="11"/>
      <name val="宋体"/>
      <family val="3"/>
      <charset val="134"/>
      <scheme val="minor"/>
    </font>
    <font>
      <b/>
      <sz val="10"/>
      <name val="宋体"/>
      <family val="3"/>
      <charset val="134"/>
    </font>
    <font>
      <b/>
      <sz val="9"/>
      <name val="宋体"/>
      <family val="3"/>
      <charset val="134"/>
    </font>
    <font>
      <sz val="10"/>
      <color theme="1"/>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alignment vertical="center"/>
    </xf>
    <xf numFmtId="0" fontId="5"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cellStyleXfs>
  <cellXfs count="50">
    <xf numFmtId="0" fontId="0" fillId="0" borderId="0" xfId="0">
      <alignment vertical="center"/>
    </xf>
    <xf numFmtId="0" fontId="3" fillId="0" borderId="1" xfId="0" applyFont="1" applyFill="1" applyBorder="1" applyAlignment="1">
      <alignment horizontal="center" vertical="center" wrapText="1"/>
    </xf>
    <xf numFmtId="0" fontId="0" fillId="0" borderId="0" xfId="0" applyFill="1">
      <alignment vertical="center"/>
    </xf>
    <xf numFmtId="0" fontId="0" fillId="0" borderId="0" xfId="0"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protection locked="0"/>
    </xf>
    <xf numFmtId="0" fontId="11"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pplyProtection="1">
      <alignment horizontal="center" vertical="center"/>
      <protection locked="0"/>
    </xf>
    <xf numFmtId="0" fontId="7" fillId="2" borderId="1" xfId="0" applyFont="1" applyFill="1" applyBorder="1" applyAlignment="1">
      <alignment horizontal="center" vertical="center" wrapText="1"/>
    </xf>
    <xf numFmtId="0" fontId="0" fillId="0" borderId="0" xfId="0" applyFont="1">
      <alignment vertical="center"/>
    </xf>
    <xf numFmtId="49" fontId="7"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11" fillId="0"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49" fontId="7"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1" fillId="0" borderId="1" xfId="1"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 xfId="0" applyNumberFormat="1" applyFont="1" applyFill="1" applyBorder="1" applyAlignment="1" applyProtection="1">
      <alignment horizontal="center" vertical="center"/>
      <protection locked="0"/>
    </xf>
    <xf numFmtId="0" fontId="1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Border="1" applyAlignment="1">
      <alignment horizontal="center" vertical="center" wrapText="1"/>
    </xf>
    <xf numFmtId="177" fontId="3" fillId="0" borderId="1" xfId="0" applyNumberFormat="1" applyFont="1" applyFill="1" applyBorder="1" applyAlignment="1">
      <alignment horizontal="center" vertical="center" wrapText="1"/>
    </xf>
    <xf numFmtId="177" fontId="13" fillId="0" borderId="1" xfId="0" applyNumberFormat="1" applyFont="1" applyBorder="1" applyAlignment="1">
      <alignment horizontal="center" vertical="center" wrapText="1"/>
    </xf>
    <xf numFmtId="177" fontId="13" fillId="0" borderId="1" xfId="0" applyNumberFormat="1" applyFont="1" applyBorder="1" applyAlignment="1">
      <alignment horizontal="center" vertical="center"/>
    </xf>
    <xf numFmtId="0" fontId="0" fillId="0" borderId="1" xfId="0" applyFill="1" applyBorder="1" applyAlignment="1">
      <alignment horizontal="center" vertical="center"/>
    </xf>
    <xf numFmtId="177" fontId="4" fillId="0" borderId="1" xfId="0" applyNumberFormat="1" applyFont="1" applyFill="1" applyBorder="1" applyAlignment="1">
      <alignment horizontal="center" vertical="center"/>
    </xf>
    <xf numFmtId="177" fontId="0" fillId="0" borderId="1" xfId="0" applyNumberFormat="1" applyBorder="1" applyAlignment="1">
      <alignment horizontal="center" vertical="center"/>
    </xf>
    <xf numFmtId="177" fontId="4" fillId="0" borderId="1"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protection locked="0"/>
    </xf>
    <xf numFmtId="177" fontId="0" fillId="0" borderId="0" xfId="0" applyNumberFormat="1">
      <alignment vertical="center"/>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8" fillId="0" borderId="2" xfId="0" applyFont="1" applyBorder="1" applyAlignment="1">
      <alignment horizontal="center" vertical="center"/>
    </xf>
    <xf numFmtId="0" fontId="6" fillId="0" borderId="2" xfId="0" applyFont="1" applyFill="1" applyBorder="1" applyAlignment="1">
      <alignment horizontal="center" vertical="center" wrapText="1"/>
    </xf>
  </cellXfs>
  <cellStyles count="6">
    <cellStyle name="常规" xfId="0" builtinId="0"/>
    <cellStyle name="常规 10" xfId="2"/>
    <cellStyle name="常规 19" xfId="5"/>
    <cellStyle name="常规 2" xfId="1"/>
    <cellStyle name="常规 7 2" xfId="4"/>
    <cellStyle name="常规 7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E12" sqref="E12"/>
    </sheetView>
  </sheetViews>
  <sheetFormatPr defaultRowHeight="13.5"/>
  <cols>
    <col min="1" max="1" width="6.375" customWidth="1"/>
    <col min="2" max="2" width="11.75" customWidth="1"/>
    <col min="3" max="3" width="10.125" customWidth="1"/>
    <col min="5" max="5" width="10.25" customWidth="1"/>
    <col min="6" max="6" width="10" customWidth="1"/>
    <col min="7" max="7" width="10.125" customWidth="1"/>
    <col min="10" max="10" width="11.375" customWidth="1"/>
  </cols>
  <sheetData>
    <row r="1" spans="1:10" ht="37.5" customHeight="1">
      <c r="A1" s="46" t="s">
        <v>292</v>
      </c>
      <c r="B1" s="46"/>
      <c r="C1" s="46"/>
      <c r="D1" s="46"/>
      <c r="E1" s="46"/>
      <c r="F1" s="46"/>
      <c r="G1" s="46"/>
      <c r="H1" s="46"/>
      <c r="I1" s="46"/>
      <c r="J1" s="46"/>
    </row>
    <row r="2" spans="1:10" ht="30" customHeight="1">
      <c r="A2" s="20" t="s">
        <v>0</v>
      </c>
      <c r="B2" s="20" t="s">
        <v>1</v>
      </c>
      <c r="C2" s="20" t="s">
        <v>2</v>
      </c>
      <c r="D2" s="6" t="s">
        <v>14</v>
      </c>
      <c r="E2" s="24" t="s">
        <v>140</v>
      </c>
      <c r="F2" s="24" t="s">
        <v>141</v>
      </c>
      <c r="G2" s="24" t="s">
        <v>142</v>
      </c>
      <c r="H2" s="25" t="s">
        <v>143</v>
      </c>
      <c r="I2" s="25" t="s">
        <v>145</v>
      </c>
      <c r="J2" s="26" t="s">
        <v>286</v>
      </c>
    </row>
    <row r="3" spans="1:10" ht="31.5" customHeight="1">
      <c r="A3" s="4">
        <v>1</v>
      </c>
      <c r="B3" s="9" t="s">
        <v>20</v>
      </c>
      <c r="C3" s="13" t="s">
        <v>21</v>
      </c>
      <c r="D3" s="12">
        <v>76.5</v>
      </c>
      <c r="E3" s="12">
        <f>D3*0.4</f>
        <v>30.6</v>
      </c>
      <c r="F3" s="12">
        <v>80.2</v>
      </c>
      <c r="G3" s="12">
        <f>F3*0.6</f>
        <v>48.12</v>
      </c>
      <c r="H3" s="12">
        <f>E3+G3</f>
        <v>78.72</v>
      </c>
      <c r="I3" s="32">
        <v>1</v>
      </c>
      <c r="J3" s="32" t="s">
        <v>281</v>
      </c>
    </row>
    <row r="4" spans="1:10" ht="31.5" customHeight="1">
      <c r="A4" s="4">
        <v>2</v>
      </c>
      <c r="B4" s="9" t="s">
        <v>20</v>
      </c>
      <c r="C4" s="13" t="s">
        <v>22</v>
      </c>
      <c r="D4" s="12">
        <v>73.5</v>
      </c>
      <c r="E4" s="12">
        <f t="shared" ref="E4:E5" si="0">D4*0.4</f>
        <v>29.400000000000002</v>
      </c>
      <c r="F4" s="12">
        <v>77.8</v>
      </c>
      <c r="G4" s="12">
        <f t="shared" ref="G4" si="1">F4*0.6</f>
        <v>46.68</v>
      </c>
      <c r="H4" s="12">
        <f t="shared" ref="H4:H5" si="2">E4+G4</f>
        <v>76.08</v>
      </c>
      <c r="I4" s="32">
        <v>2</v>
      </c>
      <c r="J4" s="32"/>
    </row>
    <row r="5" spans="1:10" ht="31.5" customHeight="1">
      <c r="A5" s="4">
        <v>3</v>
      </c>
      <c r="B5" s="9" t="s">
        <v>23</v>
      </c>
      <c r="C5" s="13" t="s">
        <v>24</v>
      </c>
      <c r="D5" s="12">
        <v>70.5</v>
      </c>
      <c r="E5" s="12">
        <f t="shared" si="0"/>
        <v>28.200000000000003</v>
      </c>
      <c r="F5" s="13" t="s">
        <v>280</v>
      </c>
      <c r="G5" s="12">
        <v>0</v>
      </c>
      <c r="H5" s="12">
        <f t="shared" si="2"/>
        <v>28.200000000000003</v>
      </c>
      <c r="I5" s="32"/>
      <c r="J5" s="32"/>
    </row>
  </sheetData>
  <mergeCells count="1">
    <mergeCell ref="A1:J1"/>
  </mergeCells>
  <phoneticPr fontId="1" type="noConversion"/>
  <pageMargins left="0.51181102362204722" right="0.31496062992125984"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M3" sqref="M3"/>
    </sheetView>
  </sheetViews>
  <sheetFormatPr defaultRowHeight="13.5"/>
  <cols>
    <col min="1" max="1" width="5.75" style="14" bestFit="1" customWidth="1"/>
    <col min="2" max="2" width="10.375" customWidth="1"/>
    <col min="3" max="3" width="8.5" customWidth="1"/>
    <col min="4" max="4" width="8.125" customWidth="1"/>
    <col min="5" max="5" width="8" bestFit="1" customWidth="1"/>
    <col min="6" max="6" width="8.625" customWidth="1"/>
    <col min="7" max="7" width="8.375" customWidth="1"/>
    <col min="8" max="8" width="9" customWidth="1"/>
    <col min="9" max="9" width="8" bestFit="1" customWidth="1"/>
    <col min="10" max="10" width="9" customWidth="1"/>
    <col min="11" max="11" width="6.5" bestFit="1" customWidth="1"/>
    <col min="12" max="12" width="8" bestFit="1" customWidth="1"/>
    <col min="13" max="13" width="13.875" customWidth="1"/>
  </cols>
  <sheetData>
    <row r="1" spans="1:13" ht="30" customHeight="1">
      <c r="A1" s="48" t="s">
        <v>292</v>
      </c>
      <c r="B1" s="48"/>
      <c r="C1" s="48"/>
      <c r="D1" s="48"/>
      <c r="E1" s="48"/>
      <c r="F1" s="48"/>
      <c r="G1" s="48"/>
      <c r="H1" s="48"/>
      <c r="I1" s="48"/>
      <c r="J1" s="48"/>
      <c r="K1" s="48"/>
      <c r="L1" s="48"/>
      <c r="M1" s="48"/>
    </row>
    <row r="2" spans="1:13" ht="40.5" customHeight="1">
      <c r="A2" s="6" t="s">
        <v>0</v>
      </c>
      <c r="B2" s="6" t="s">
        <v>15</v>
      </c>
      <c r="C2" s="6" t="s">
        <v>2</v>
      </c>
      <c r="D2" s="6" t="s">
        <v>16</v>
      </c>
      <c r="E2" s="24" t="s">
        <v>140</v>
      </c>
      <c r="F2" s="24" t="s">
        <v>146</v>
      </c>
      <c r="G2" s="24" t="s">
        <v>147</v>
      </c>
      <c r="H2" s="24" t="s">
        <v>141</v>
      </c>
      <c r="I2" s="24" t="s">
        <v>148</v>
      </c>
      <c r="J2" s="25" t="s">
        <v>143</v>
      </c>
      <c r="K2" s="25" t="s">
        <v>144</v>
      </c>
      <c r="L2" s="26" t="s">
        <v>286</v>
      </c>
      <c r="M2" s="26" t="s">
        <v>290</v>
      </c>
    </row>
    <row r="3" spans="1:13" ht="29.25" customHeight="1">
      <c r="A3" s="10">
        <v>1</v>
      </c>
      <c r="B3" s="11" t="s">
        <v>130</v>
      </c>
      <c r="C3" s="16" t="s">
        <v>131</v>
      </c>
      <c r="D3" s="12">
        <v>75.5</v>
      </c>
      <c r="E3" s="12">
        <f t="shared" ref="E3:E11" si="0">D3*0.4</f>
        <v>30.200000000000003</v>
      </c>
      <c r="F3" s="12">
        <v>85.960000000000008</v>
      </c>
      <c r="G3" s="12">
        <f t="shared" ref="G3:G11" si="1">F3*0.3</f>
        <v>25.788</v>
      </c>
      <c r="H3" s="12">
        <v>87.5</v>
      </c>
      <c r="I3" s="12">
        <f t="shared" ref="I3:I11" si="2">H3*0.3</f>
        <v>26.25</v>
      </c>
      <c r="J3" s="12">
        <f t="shared" ref="J3:J11" si="3">E3+G3+I3</f>
        <v>82.238</v>
      </c>
      <c r="K3" s="32">
        <v>1</v>
      </c>
      <c r="L3" s="12"/>
      <c r="M3" s="12" t="s">
        <v>289</v>
      </c>
    </row>
    <row r="4" spans="1:13" ht="29.25" customHeight="1">
      <c r="A4" s="10">
        <v>2</v>
      </c>
      <c r="B4" s="11" t="s">
        <v>130</v>
      </c>
      <c r="C4" s="16" t="s">
        <v>133</v>
      </c>
      <c r="D4" s="12">
        <v>69.5</v>
      </c>
      <c r="E4" s="12">
        <f t="shared" si="0"/>
        <v>27.8</v>
      </c>
      <c r="F4" s="12">
        <v>90.66</v>
      </c>
      <c r="G4" s="12">
        <f t="shared" si="1"/>
        <v>27.197999999999997</v>
      </c>
      <c r="H4" s="12">
        <v>86.2</v>
      </c>
      <c r="I4" s="12">
        <f t="shared" si="2"/>
        <v>25.86</v>
      </c>
      <c r="J4" s="12">
        <f t="shared" si="3"/>
        <v>80.858000000000004</v>
      </c>
      <c r="K4" s="32">
        <v>2</v>
      </c>
      <c r="L4" s="12" t="s">
        <v>58</v>
      </c>
      <c r="M4" s="12"/>
    </row>
    <row r="5" spans="1:13" ht="29.25" customHeight="1">
      <c r="A5" s="10">
        <v>3</v>
      </c>
      <c r="B5" s="11" t="s">
        <v>130</v>
      </c>
      <c r="C5" s="16" t="s">
        <v>134</v>
      </c>
      <c r="D5" s="12">
        <v>69.5</v>
      </c>
      <c r="E5" s="12">
        <f t="shared" si="0"/>
        <v>27.8</v>
      </c>
      <c r="F5" s="12">
        <v>87.84</v>
      </c>
      <c r="G5" s="12">
        <f t="shared" si="1"/>
        <v>26.352</v>
      </c>
      <c r="H5" s="12">
        <v>79.2</v>
      </c>
      <c r="I5" s="12">
        <f t="shared" si="2"/>
        <v>23.76</v>
      </c>
      <c r="J5" s="12">
        <f t="shared" si="3"/>
        <v>77.912000000000006</v>
      </c>
      <c r="K5" s="32">
        <v>3</v>
      </c>
      <c r="L5" s="12" t="s">
        <v>58</v>
      </c>
      <c r="M5" s="12"/>
    </row>
    <row r="6" spans="1:13" ht="29.25" customHeight="1">
      <c r="A6" s="10">
        <v>4</v>
      </c>
      <c r="B6" s="11" t="s">
        <v>130</v>
      </c>
      <c r="C6" s="16" t="s">
        <v>135</v>
      </c>
      <c r="D6" s="12">
        <v>66.5</v>
      </c>
      <c r="E6" s="12">
        <f t="shared" si="0"/>
        <v>26.6</v>
      </c>
      <c r="F6" s="12">
        <v>81.94</v>
      </c>
      <c r="G6" s="12">
        <f t="shared" si="1"/>
        <v>24.581999999999997</v>
      </c>
      <c r="H6" s="12">
        <v>83.4</v>
      </c>
      <c r="I6" s="12">
        <f t="shared" si="2"/>
        <v>25.02</v>
      </c>
      <c r="J6" s="12">
        <f t="shared" si="3"/>
        <v>76.201999999999998</v>
      </c>
      <c r="K6" s="32">
        <v>4</v>
      </c>
      <c r="L6" s="12" t="s">
        <v>58</v>
      </c>
      <c r="M6" s="12"/>
    </row>
    <row r="7" spans="1:13" ht="29.25" customHeight="1">
      <c r="A7" s="10">
        <v>5</v>
      </c>
      <c r="B7" s="11" t="s">
        <v>130</v>
      </c>
      <c r="C7" s="17" t="s">
        <v>136</v>
      </c>
      <c r="D7" s="12">
        <v>66</v>
      </c>
      <c r="E7" s="12">
        <f t="shared" si="0"/>
        <v>26.400000000000002</v>
      </c>
      <c r="F7" s="12">
        <v>81.3</v>
      </c>
      <c r="G7" s="12">
        <f t="shared" si="1"/>
        <v>24.389999999999997</v>
      </c>
      <c r="H7" s="12">
        <v>81.400000000000006</v>
      </c>
      <c r="I7" s="12">
        <f t="shared" si="2"/>
        <v>24.42</v>
      </c>
      <c r="J7" s="12">
        <f t="shared" si="3"/>
        <v>75.210000000000008</v>
      </c>
      <c r="K7" s="32">
        <v>5</v>
      </c>
      <c r="L7" s="12"/>
      <c r="M7" s="12"/>
    </row>
    <row r="8" spans="1:13" ht="29.25" customHeight="1">
      <c r="A8" s="10">
        <v>6</v>
      </c>
      <c r="B8" s="11" t="s">
        <v>130</v>
      </c>
      <c r="C8" s="16" t="s">
        <v>132</v>
      </c>
      <c r="D8" s="12">
        <v>69.5</v>
      </c>
      <c r="E8" s="12">
        <f t="shared" si="0"/>
        <v>27.8</v>
      </c>
      <c r="F8" s="12">
        <v>76.539999999999992</v>
      </c>
      <c r="G8" s="12">
        <f t="shared" si="1"/>
        <v>22.961999999999996</v>
      </c>
      <c r="H8" s="12">
        <v>81</v>
      </c>
      <c r="I8" s="12">
        <f t="shared" si="2"/>
        <v>24.3</v>
      </c>
      <c r="J8" s="12">
        <f t="shared" si="3"/>
        <v>75.061999999999998</v>
      </c>
      <c r="K8" s="32">
        <v>6</v>
      </c>
      <c r="L8" s="12"/>
      <c r="M8" s="12"/>
    </row>
    <row r="9" spans="1:13" ht="29.25" customHeight="1">
      <c r="A9" s="10">
        <v>7</v>
      </c>
      <c r="B9" s="11" t="s">
        <v>130</v>
      </c>
      <c r="C9" s="17" t="s">
        <v>139</v>
      </c>
      <c r="D9" s="12">
        <v>59</v>
      </c>
      <c r="E9" s="12">
        <f t="shared" si="0"/>
        <v>23.6</v>
      </c>
      <c r="F9" s="12">
        <v>80.06</v>
      </c>
      <c r="G9" s="12">
        <f t="shared" si="1"/>
        <v>24.018000000000001</v>
      </c>
      <c r="H9" s="12">
        <v>79.72</v>
      </c>
      <c r="I9" s="12">
        <f t="shared" si="2"/>
        <v>23.916</v>
      </c>
      <c r="J9" s="12">
        <f t="shared" si="3"/>
        <v>71.534000000000006</v>
      </c>
      <c r="K9" s="32">
        <v>7</v>
      </c>
      <c r="L9" s="12"/>
      <c r="M9" s="12"/>
    </row>
    <row r="10" spans="1:13" ht="29.25" customHeight="1">
      <c r="A10" s="10">
        <v>8</v>
      </c>
      <c r="B10" s="11" t="s">
        <v>130</v>
      </c>
      <c r="C10" s="17" t="s">
        <v>138</v>
      </c>
      <c r="D10" s="12">
        <v>59</v>
      </c>
      <c r="E10" s="12">
        <f t="shared" si="0"/>
        <v>23.6</v>
      </c>
      <c r="F10" s="12">
        <v>78.56</v>
      </c>
      <c r="G10" s="12">
        <f t="shared" si="1"/>
        <v>23.568000000000001</v>
      </c>
      <c r="H10" s="12">
        <v>80.8</v>
      </c>
      <c r="I10" s="12">
        <f t="shared" si="2"/>
        <v>24.24</v>
      </c>
      <c r="J10" s="12">
        <f t="shared" si="3"/>
        <v>71.408000000000001</v>
      </c>
      <c r="K10" s="32">
        <v>8</v>
      </c>
      <c r="L10" s="12"/>
      <c r="M10" s="12"/>
    </row>
    <row r="11" spans="1:13" ht="29.25" customHeight="1">
      <c r="A11" s="10">
        <v>9</v>
      </c>
      <c r="B11" s="11" t="s">
        <v>130</v>
      </c>
      <c r="C11" s="17" t="s">
        <v>137</v>
      </c>
      <c r="D11" s="12">
        <v>61.5</v>
      </c>
      <c r="E11" s="12">
        <f t="shared" si="0"/>
        <v>24.6</v>
      </c>
      <c r="F11" s="12">
        <v>74.599999999999994</v>
      </c>
      <c r="G11" s="12">
        <f t="shared" si="1"/>
        <v>22.38</v>
      </c>
      <c r="H11" s="12">
        <v>77.8</v>
      </c>
      <c r="I11" s="12">
        <f t="shared" si="2"/>
        <v>23.34</v>
      </c>
      <c r="J11" s="12">
        <f t="shared" si="3"/>
        <v>70.320000000000007</v>
      </c>
      <c r="K11" s="32">
        <v>9</v>
      </c>
      <c r="L11" s="12"/>
      <c r="M11" s="12"/>
    </row>
  </sheetData>
  <sortState ref="A3:U11">
    <sortCondition descending="1" ref="J3:J11"/>
  </sortState>
  <mergeCells count="1">
    <mergeCell ref="A1:M1"/>
  </mergeCells>
  <phoneticPr fontId="1" type="noConversion"/>
  <printOptions horizontalCentered="1"/>
  <pageMargins left="0.70866141732283472" right="0.70866141732283472" top="1.1417322834645669"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H7" sqref="H7"/>
    </sheetView>
  </sheetViews>
  <sheetFormatPr defaultRowHeight="13.5"/>
  <cols>
    <col min="1" max="1" width="5.75" bestFit="1" customWidth="1"/>
    <col min="2" max="2" width="10.5" customWidth="1"/>
    <col min="11" max="11" width="6.5" bestFit="1" customWidth="1"/>
    <col min="12" max="12" width="13.625" customWidth="1"/>
  </cols>
  <sheetData>
    <row r="1" spans="1:12" ht="30" customHeight="1">
      <c r="A1" s="46" t="s">
        <v>293</v>
      </c>
      <c r="B1" s="46"/>
      <c r="C1" s="46"/>
      <c r="D1" s="46"/>
      <c r="E1" s="46"/>
      <c r="F1" s="46"/>
      <c r="G1" s="46"/>
      <c r="H1" s="46"/>
      <c r="I1" s="46"/>
      <c r="J1" s="46"/>
      <c r="K1" s="46"/>
      <c r="L1" s="46"/>
    </row>
    <row r="2" spans="1:12" ht="41.25" customHeight="1">
      <c r="A2" s="6" t="s">
        <v>0</v>
      </c>
      <c r="B2" s="6" t="s">
        <v>1</v>
      </c>
      <c r="C2" s="6" t="s">
        <v>2</v>
      </c>
      <c r="D2" s="6" t="s">
        <v>14</v>
      </c>
      <c r="E2" s="24" t="s">
        <v>140</v>
      </c>
      <c r="F2" s="24" t="s">
        <v>146</v>
      </c>
      <c r="G2" s="24" t="s">
        <v>147</v>
      </c>
      <c r="H2" s="24" t="s">
        <v>141</v>
      </c>
      <c r="I2" s="24" t="s">
        <v>148</v>
      </c>
      <c r="J2" s="25" t="s">
        <v>143</v>
      </c>
      <c r="K2" s="25" t="s">
        <v>145</v>
      </c>
      <c r="L2" s="26" t="s">
        <v>286</v>
      </c>
    </row>
    <row r="3" spans="1:12" ht="30.75" customHeight="1">
      <c r="A3" s="10">
        <v>1</v>
      </c>
      <c r="B3" s="9" t="s">
        <v>83</v>
      </c>
      <c r="C3" s="13" t="s">
        <v>88</v>
      </c>
      <c r="D3" s="12">
        <v>68</v>
      </c>
      <c r="E3" s="12">
        <f t="shared" ref="E3:E11" si="0">D3*0.4</f>
        <v>27.200000000000003</v>
      </c>
      <c r="F3" s="12">
        <v>86.2</v>
      </c>
      <c r="G3" s="12">
        <f t="shared" ref="G3:G10" si="1">F3*0.3</f>
        <v>25.86</v>
      </c>
      <c r="H3" s="12">
        <v>90.4</v>
      </c>
      <c r="I3" s="12">
        <f t="shared" ref="I3:I10" si="2">H3*0.3</f>
        <v>27.12</v>
      </c>
      <c r="J3" s="12">
        <f t="shared" ref="J3:J11" si="3">E3+G3+I3</f>
        <v>80.180000000000007</v>
      </c>
      <c r="K3" s="32">
        <v>1</v>
      </c>
      <c r="L3" s="12" t="s">
        <v>282</v>
      </c>
    </row>
    <row r="4" spans="1:12" ht="30.75" customHeight="1">
      <c r="A4" s="10">
        <v>2</v>
      </c>
      <c r="B4" s="9" t="s">
        <v>83</v>
      </c>
      <c r="C4" s="13" t="s">
        <v>85</v>
      </c>
      <c r="D4" s="12">
        <v>68.5</v>
      </c>
      <c r="E4" s="12">
        <f t="shared" si="0"/>
        <v>27.400000000000002</v>
      </c>
      <c r="F4" s="12">
        <v>88.4</v>
      </c>
      <c r="G4" s="12">
        <f t="shared" si="1"/>
        <v>26.52</v>
      </c>
      <c r="H4" s="12">
        <v>85.4</v>
      </c>
      <c r="I4" s="12">
        <f t="shared" si="2"/>
        <v>25.62</v>
      </c>
      <c r="J4" s="12">
        <f t="shared" si="3"/>
        <v>79.540000000000006</v>
      </c>
      <c r="K4" s="32">
        <v>2</v>
      </c>
      <c r="L4" s="12" t="s">
        <v>282</v>
      </c>
    </row>
    <row r="5" spans="1:12" ht="30.75" customHeight="1">
      <c r="A5" s="10">
        <v>3</v>
      </c>
      <c r="B5" s="9" t="s">
        <v>83</v>
      </c>
      <c r="C5" s="13" t="s">
        <v>84</v>
      </c>
      <c r="D5" s="12">
        <v>69.5</v>
      </c>
      <c r="E5" s="12">
        <f t="shared" si="0"/>
        <v>27.8</v>
      </c>
      <c r="F5" s="12">
        <v>83.8</v>
      </c>
      <c r="G5" s="12">
        <f t="shared" si="1"/>
        <v>25.139999999999997</v>
      </c>
      <c r="H5" s="12">
        <v>82.6</v>
      </c>
      <c r="I5" s="12">
        <f t="shared" si="2"/>
        <v>24.779999999999998</v>
      </c>
      <c r="J5" s="12">
        <f t="shared" si="3"/>
        <v>77.72</v>
      </c>
      <c r="K5" s="32">
        <v>3</v>
      </c>
      <c r="L5" s="12" t="s">
        <v>282</v>
      </c>
    </row>
    <row r="6" spans="1:12" ht="30.75" customHeight="1">
      <c r="A6" s="10">
        <v>4</v>
      </c>
      <c r="B6" s="9" t="s">
        <v>83</v>
      </c>
      <c r="C6" s="13" t="s">
        <v>87</v>
      </c>
      <c r="D6" s="12">
        <v>68.5</v>
      </c>
      <c r="E6" s="12">
        <f t="shared" si="0"/>
        <v>27.400000000000002</v>
      </c>
      <c r="F6" s="12">
        <v>87.2</v>
      </c>
      <c r="G6" s="12">
        <f t="shared" si="1"/>
        <v>26.16</v>
      </c>
      <c r="H6" s="12">
        <v>79.599999999999994</v>
      </c>
      <c r="I6" s="12">
        <f t="shared" si="2"/>
        <v>23.88</v>
      </c>
      <c r="J6" s="12">
        <f t="shared" si="3"/>
        <v>77.44</v>
      </c>
      <c r="K6" s="32">
        <v>4</v>
      </c>
      <c r="L6" s="12"/>
    </row>
    <row r="7" spans="1:12" ht="30.75" customHeight="1">
      <c r="A7" s="10">
        <v>5</v>
      </c>
      <c r="B7" s="9" t="s">
        <v>83</v>
      </c>
      <c r="C7" s="13" t="s">
        <v>89</v>
      </c>
      <c r="D7" s="12">
        <v>63.5</v>
      </c>
      <c r="E7" s="12">
        <f t="shared" si="0"/>
        <v>25.400000000000002</v>
      </c>
      <c r="F7" s="12">
        <v>88.2</v>
      </c>
      <c r="G7" s="12">
        <f t="shared" si="1"/>
        <v>26.46</v>
      </c>
      <c r="H7" s="12">
        <v>80.8</v>
      </c>
      <c r="I7" s="12">
        <f t="shared" si="2"/>
        <v>24.24</v>
      </c>
      <c r="J7" s="12">
        <f t="shared" si="3"/>
        <v>76.099999999999994</v>
      </c>
      <c r="K7" s="32">
        <v>5</v>
      </c>
      <c r="L7" s="12"/>
    </row>
    <row r="8" spans="1:12" ht="30.75" customHeight="1">
      <c r="A8" s="10">
        <v>6</v>
      </c>
      <c r="B8" s="9" t="s">
        <v>83</v>
      </c>
      <c r="C8" s="13" t="s">
        <v>86</v>
      </c>
      <c r="D8" s="12">
        <v>68.5</v>
      </c>
      <c r="E8" s="12">
        <f t="shared" si="0"/>
        <v>27.400000000000002</v>
      </c>
      <c r="F8" s="12">
        <v>74.8</v>
      </c>
      <c r="G8" s="12">
        <f t="shared" si="1"/>
        <v>22.439999999999998</v>
      </c>
      <c r="H8" s="12">
        <v>86.4</v>
      </c>
      <c r="I8" s="12">
        <f t="shared" si="2"/>
        <v>25.92</v>
      </c>
      <c r="J8" s="12">
        <f t="shared" si="3"/>
        <v>75.760000000000005</v>
      </c>
      <c r="K8" s="32">
        <v>6</v>
      </c>
      <c r="L8" s="12"/>
    </row>
    <row r="9" spans="1:12" ht="30.75" customHeight="1">
      <c r="A9" s="10">
        <v>7</v>
      </c>
      <c r="B9" s="9" t="s">
        <v>83</v>
      </c>
      <c r="C9" s="13" t="s">
        <v>90</v>
      </c>
      <c r="D9" s="12">
        <v>61.8</v>
      </c>
      <c r="E9" s="12">
        <f t="shared" si="0"/>
        <v>24.72</v>
      </c>
      <c r="F9" s="12">
        <v>77.8</v>
      </c>
      <c r="G9" s="12">
        <f t="shared" si="1"/>
        <v>23.34</v>
      </c>
      <c r="H9" s="12">
        <v>76.2</v>
      </c>
      <c r="I9" s="12">
        <f t="shared" si="2"/>
        <v>22.86</v>
      </c>
      <c r="J9" s="12">
        <f t="shared" si="3"/>
        <v>70.92</v>
      </c>
      <c r="K9" s="32">
        <v>7</v>
      </c>
      <c r="L9" s="12"/>
    </row>
    <row r="10" spans="1:12" ht="30.75" customHeight="1">
      <c r="A10" s="10">
        <v>8</v>
      </c>
      <c r="B10" s="9" t="s">
        <v>83</v>
      </c>
      <c r="C10" s="13" t="s">
        <v>91</v>
      </c>
      <c r="D10" s="12">
        <v>61.5</v>
      </c>
      <c r="E10" s="12">
        <f t="shared" si="0"/>
        <v>24.6</v>
      </c>
      <c r="F10" s="12">
        <v>76</v>
      </c>
      <c r="G10" s="12">
        <f t="shared" si="1"/>
        <v>22.8</v>
      </c>
      <c r="H10" s="12">
        <v>75.599999999999994</v>
      </c>
      <c r="I10" s="12">
        <f t="shared" si="2"/>
        <v>22.679999999999996</v>
      </c>
      <c r="J10" s="12">
        <f t="shared" si="3"/>
        <v>70.08</v>
      </c>
      <c r="K10" s="32">
        <v>8</v>
      </c>
      <c r="L10" s="12"/>
    </row>
    <row r="11" spans="1:12" ht="30.75" customHeight="1">
      <c r="A11" s="10">
        <v>9</v>
      </c>
      <c r="B11" s="9" t="s">
        <v>83</v>
      </c>
      <c r="C11" s="13" t="s">
        <v>12</v>
      </c>
      <c r="D11" s="12">
        <v>65</v>
      </c>
      <c r="E11" s="12">
        <f t="shared" si="0"/>
        <v>26</v>
      </c>
      <c r="F11" s="13" t="s">
        <v>280</v>
      </c>
      <c r="G11" s="12">
        <v>0</v>
      </c>
      <c r="H11" s="13" t="s">
        <v>280</v>
      </c>
      <c r="I11" s="12">
        <v>0</v>
      </c>
      <c r="J11" s="12">
        <f t="shared" si="3"/>
        <v>26</v>
      </c>
      <c r="K11" s="32">
        <v>9</v>
      </c>
      <c r="L11" s="12"/>
    </row>
  </sheetData>
  <sortState ref="A3:P11">
    <sortCondition descending="1" ref="J3:J11"/>
  </sortState>
  <mergeCells count="1">
    <mergeCell ref="A1:L1"/>
  </mergeCells>
  <phoneticPr fontId="2" type="noConversion"/>
  <printOptions horizontalCentered="1"/>
  <pageMargins left="0.70866141732283472" right="0.70866141732283472" top="1.1417322834645669"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tabSelected="1" workbookViewId="0">
      <selection activeCell="P52" sqref="P52"/>
    </sheetView>
  </sheetViews>
  <sheetFormatPr defaultRowHeight="13.5"/>
  <cols>
    <col min="1" max="1" width="4.375" customWidth="1"/>
    <col min="3" max="3" width="7.375" customWidth="1"/>
    <col min="4" max="4" width="4.5" customWidth="1"/>
    <col min="5" max="8" width="8.5" style="45" customWidth="1"/>
    <col min="9" max="9" width="7.375" style="45" customWidth="1"/>
    <col min="10" max="10" width="8.375" style="45" customWidth="1"/>
    <col min="11" max="11" width="7.25" style="45" customWidth="1"/>
    <col min="12" max="12" width="5.125" customWidth="1"/>
    <col min="13" max="13" width="7.75" customWidth="1"/>
    <col min="14" max="14" width="11.375" customWidth="1"/>
  </cols>
  <sheetData>
    <row r="1" spans="1:14" ht="30" customHeight="1">
      <c r="A1" s="49" t="s">
        <v>294</v>
      </c>
      <c r="B1" s="49"/>
      <c r="C1" s="49"/>
      <c r="D1" s="49"/>
      <c r="E1" s="49"/>
      <c r="F1" s="49"/>
      <c r="G1" s="49"/>
      <c r="H1" s="49"/>
      <c r="I1" s="49"/>
      <c r="J1" s="49"/>
      <c r="K1" s="49"/>
      <c r="L1" s="49"/>
      <c r="M1" s="49"/>
      <c r="N1" s="49"/>
    </row>
    <row r="2" spans="1:14" ht="36">
      <c r="A2" s="1" t="s">
        <v>295</v>
      </c>
      <c r="B2" s="1" t="s">
        <v>296</v>
      </c>
      <c r="C2" s="1" t="s">
        <v>2</v>
      </c>
      <c r="D2" s="1" t="s">
        <v>3</v>
      </c>
      <c r="E2" s="37" t="s">
        <v>16</v>
      </c>
      <c r="F2" s="38" t="s">
        <v>297</v>
      </c>
      <c r="G2" s="38" t="s">
        <v>298</v>
      </c>
      <c r="H2" s="38" t="s">
        <v>299</v>
      </c>
      <c r="I2" s="38" t="s">
        <v>300</v>
      </c>
      <c r="J2" s="38" t="s">
        <v>301</v>
      </c>
      <c r="K2" s="39" t="s">
        <v>302</v>
      </c>
      <c r="L2" s="25" t="s">
        <v>303</v>
      </c>
      <c r="M2" s="26" t="s">
        <v>286</v>
      </c>
      <c r="N2" s="26" t="s">
        <v>313</v>
      </c>
    </row>
    <row r="3" spans="1:14" ht="21.75" customHeight="1">
      <c r="A3" s="40">
        <v>1</v>
      </c>
      <c r="B3" s="28" t="s">
        <v>304</v>
      </c>
      <c r="C3" s="28" t="s">
        <v>150</v>
      </c>
      <c r="D3" s="28" t="s">
        <v>5</v>
      </c>
      <c r="E3" s="41">
        <v>75</v>
      </c>
      <c r="F3" s="41">
        <f t="shared" ref="F3:F34" si="0">E3*0.4</f>
        <v>30</v>
      </c>
      <c r="G3" s="42">
        <v>85.68</v>
      </c>
      <c r="H3" s="41">
        <f t="shared" ref="H3:H34" si="1">ROUND(G3*0.3,2)</f>
        <v>25.7</v>
      </c>
      <c r="I3" s="41">
        <v>86.59</v>
      </c>
      <c r="J3" s="41">
        <f t="shared" ref="J3:J34" si="2">ROUND(I3*0.3,2)</f>
        <v>25.98</v>
      </c>
      <c r="K3" s="41">
        <f t="shared" ref="K3:K34" si="3">ROUND(F3+H3+J3,2)</f>
        <v>81.680000000000007</v>
      </c>
      <c r="L3" s="27">
        <v>1</v>
      </c>
      <c r="M3" s="27"/>
      <c r="N3" s="27" t="s">
        <v>312</v>
      </c>
    </row>
    <row r="4" spans="1:14" ht="21.75" customHeight="1">
      <c r="A4" s="40">
        <v>2</v>
      </c>
      <c r="B4" s="28" t="s">
        <v>304</v>
      </c>
      <c r="C4" s="28" t="s">
        <v>153</v>
      </c>
      <c r="D4" s="28" t="s">
        <v>5</v>
      </c>
      <c r="E4" s="41">
        <v>70</v>
      </c>
      <c r="F4" s="41">
        <f t="shared" si="0"/>
        <v>28</v>
      </c>
      <c r="G4" s="42">
        <v>85.88</v>
      </c>
      <c r="H4" s="41">
        <f t="shared" si="1"/>
        <v>25.76</v>
      </c>
      <c r="I4" s="41">
        <v>83.44</v>
      </c>
      <c r="J4" s="41">
        <f t="shared" si="2"/>
        <v>25.03</v>
      </c>
      <c r="K4" s="41">
        <f t="shared" si="3"/>
        <v>78.790000000000006</v>
      </c>
      <c r="L4" s="27">
        <v>2</v>
      </c>
      <c r="M4" s="8" t="s">
        <v>305</v>
      </c>
      <c r="N4" s="8"/>
    </row>
    <row r="5" spans="1:14" ht="21.75" customHeight="1">
      <c r="A5" s="40">
        <v>3</v>
      </c>
      <c r="B5" s="28" t="s">
        <v>304</v>
      </c>
      <c r="C5" s="7" t="s">
        <v>155</v>
      </c>
      <c r="D5" s="7" t="s">
        <v>5</v>
      </c>
      <c r="E5" s="43">
        <v>65.5</v>
      </c>
      <c r="F5" s="41">
        <f t="shared" si="0"/>
        <v>26.200000000000003</v>
      </c>
      <c r="G5" s="42">
        <v>90.41</v>
      </c>
      <c r="H5" s="41">
        <f t="shared" si="1"/>
        <v>27.12</v>
      </c>
      <c r="I5" s="43">
        <v>82.85</v>
      </c>
      <c r="J5" s="41">
        <f t="shared" si="2"/>
        <v>24.86</v>
      </c>
      <c r="K5" s="41">
        <f t="shared" si="3"/>
        <v>78.180000000000007</v>
      </c>
      <c r="L5" s="27">
        <v>3</v>
      </c>
      <c r="M5" s="8" t="s">
        <v>305</v>
      </c>
      <c r="N5" s="8"/>
    </row>
    <row r="6" spans="1:14" ht="21.75" customHeight="1">
      <c r="A6" s="40">
        <v>4</v>
      </c>
      <c r="B6" s="28" t="s">
        <v>304</v>
      </c>
      <c r="C6" s="27" t="s">
        <v>154</v>
      </c>
      <c r="D6" s="27" t="s">
        <v>5</v>
      </c>
      <c r="E6" s="41">
        <v>69.5</v>
      </c>
      <c r="F6" s="41">
        <f t="shared" si="0"/>
        <v>27.8</v>
      </c>
      <c r="G6" s="42">
        <v>78.930000000000007</v>
      </c>
      <c r="H6" s="41">
        <f t="shared" si="1"/>
        <v>23.68</v>
      </c>
      <c r="I6" s="41">
        <v>82.26</v>
      </c>
      <c r="J6" s="41">
        <f t="shared" si="2"/>
        <v>24.68</v>
      </c>
      <c r="K6" s="41">
        <f t="shared" si="3"/>
        <v>76.16</v>
      </c>
      <c r="L6" s="27">
        <v>4</v>
      </c>
      <c r="M6" s="27"/>
      <c r="N6" s="27"/>
    </row>
    <row r="7" spans="1:14" ht="21.75" customHeight="1">
      <c r="A7" s="40">
        <v>5</v>
      </c>
      <c r="B7" s="28" t="s">
        <v>304</v>
      </c>
      <c r="C7" s="28" t="s">
        <v>152</v>
      </c>
      <c r="D7" s="28" t="s">
        <v>5</v>
      </c>
      <c r="E7" s="41">
        <v>70</v>
      </c>
      <c r="F7" s="41">
        <f t="shared" si="0"/>
        <v>28</v>
      </c>
      <c r="G7" s="42">
        <v>76.34</v>
      </c>
      <c r="H7" s="41">
        <f t="shared" si="1"/>
        <v>22.9</v>
      </c>
      <c r="I7" s="41">
        <v>81.08</v>
      </c>
      <c r="J7" s="41">
        <f t="shared" si="2"/>
        <v>24.32</v>
      </c>
      <c r="K7" s="41">
        <f t="shared" si="3"/>
        <v>75.22</v>
      </c>
      <c r="L7" s="27">
        <v>5</v>
      </c>
      <c r="M7" s="27"/>
      <c r="N7" s="27"/>
    </row>
    <row r="8" spans="1:14" ht="21.75" customHeight="1">
      <c r="A8" s="40">
        <v>6</v>
      </c>
      <c r="B8" s="28" t="s">
        <v>304</v>
      </c>
      <c r="C8" s="29" t="s">
        <v>156</v>
      </c>
      <c r="D8" s="29" t="s">
        <v>5</v>
      </c>
      <c r="E8" s="43">
        <v>65.5</v>
      </c>
      <c r="F8" s="41">
        <f t="shared" si="0"/>
        <v>26.200000000000003</v>
      </c>
      <c r="G8" s="42">
        <v>69.88</v>
      </c>
      <c r="H8" s="41">
        <f t="shared" si="1"/>
        <v>20.96</v>
      </c>
      <c r="I8" s="43">
        <v>78.510000000000005</v>
      </c>
      <c r="J8" s="41">
        <f t="shared" si="2"/>
        <v>23.55</v>
      </c>
      <c r="K8" s="41">
        <f t="shared" si="3"/>
        <v>70.709999999999994</v>
      </c>
      <c r="L8" s="27">
        <v>6</v>
      </c>
      <c r="M8" s="8"/>
      <c r="N8" s="8"/>
    </row>
    <row r="9" spans="1:14" ht="21.75" customHeight="1">
      <c r="A9" s="40">
        <v>7</v>
      </c>
      <c r="B9" s="28" t="s">
        <v>304</v>
      </c>
      <c r="C9" s="27" t="s">
        <v>151</v>
      </c>
      <c r="D9" s="27" t="s">
        <v>5</v>
      </c>
      <c r="E9" s="41">
        <v>70.5</v>
      </c>
      <c r="F9" s="41">
        <f t="shared" si="0"/>
        <v>28.200000000000003</v>
      </c>
      <c r="G9" s="28" t="s">
        <v>306</v>
      </c>
      <c r="H9" s="41">
        <v>0</v>
      </c>
      <c r="I9" s="28" t="s">
        <v>306</v>
      </c>
      <c r="J9" s="41">
        <v>0</v>
      </c>
      <c r="K9" s="41">
        <f t="shared" si="3"/>
        <v>28.2</v>
      </c>
      <c r="L9" s="27">
        <v>7</v>
      </c>
      <c r="M9" s="27"/>
      <c r="N9" s="27"/>
    </row>
    <row r="10" spans="1:14" ht="21.75" customHeight="1">
      <c r="A10" s="40">
        <v>1</v>
      </c>
      <c r="B10" s="28" t="s">
        <v>304</v>
      </c>
      <c r="C10" s="29" t="s">
        <v>168</v>
      </c>
      <c r="D10" s="29" t="s">
        <v>4</v>
      </c>
      <c r="E10" s="43">
        <v>72.5</v>
      </c>
      <c r="F10" s="41">
        <f t="shared" si="0"/>
        <v>29</v>
      </c>
      <c r="G10" s="42">
        <v>94.56</v>
      </c>
      <c r="H10" s="41">
        <f t="shared" si="1"/>
        <v>28.37</v>
      </c>
      <c r="I10" s="43">
        <v>85.8</v>
      </c>
      <c r="J10" s="41">
        <f t="shared" si="2"/>
        <v>25.74</v>
      </c>
      <c r="K10" s="41">
        <f t="shared" si="3"/>
        <v>83.11</v>
      </c>
      <c r="L10" s="44">
        <v>1</v>
      </c>
      <c r="M10" s="8" t="s">
        <v>305</v>
      </c>
      <c r="N10" s="8"/>
    </row>
    <row r="11" spans="1:14" ht="21.75" customHeight="1">
      <c r="A11" s="40">
        <v>2</v>
      </c>
      <c r="B11" s="28" t="s">
        <v>304</v>
      </c>
      <c r="C11" s="7" t="s">
        <v>273</v>
      </c>
      <c r="D11" s="7" t="s">
        <v>4</v>
      </c>
      <c r="E11" s="43">
        <v>62</v>
      </c>
      <c r="F11" s="41">
        <f t="shared" si="0"/>
        <v>24.8</v>
      </c>
      <c r="G11" s="43">
        <v>95.88</v>
      </c>
      <c r="H11" s="41">
        <f t="shared" si="1"/>
        <v>28.76</v>
      </c>
      <c r="I11" s="43">
        <v>97.55</v>
      </c>
      <c r="J11" s="41">
        <f t="shared" si="2"/>
        <v>29.27</v>
      </c>
      <c r="K11" s="41">
        <f t="shared" si="3"/>
        <v>82.83</v>
      </c>
      <c r="L11" s="44">
        <v>2</v>
      </c>
      <c r="M11" s="8" t="s">
        <v>305</v>
      </c>
      <c r="N11" s="8"/>
    </row>
    <row r="12" spans="1:14" ht="21.75" customHeight="1">
      <c r="A12" s="40">
        <v>3</v>
      </c>
      <c r="B12" s="28" t="s">
        <v>304</v>
      </c>
      <c r="C12" s="7" t="s">
        <v>166</v>
      </c>
      <c r="D12" s="7" t="s">
        <v>4</v>
      </c>
      <c r="E12" s="43">
        <v>72.5</v>
      </c>
      <c r="F12" s="41">
        <f t="shared" si="0"/>
        <v>29</v>
      </c>
      <c r="G12" s="42">
        <v>87.71</v>
      </c>
      <c r="H12" s="41">
        <f t="shared" si="1"/>
        <v>26.31</v>
      </c>
      <c r="I12" s="43">
        <v>84.82</v>
      </c>
      <c r="J12" s="41">
        <f t="shared" si="2"/>
        <v>25.45</v>
      </c>
      <c r="K12" s="41">
        <f t="shared" si="3"/>
        <v>80.760000000000005</v>
      </c>
      <c r="L12" s="44">
        <v>3</v>
      </c>
      <c r="M12" s="8" t="s">
        <v>305</v>
      </c>
      <c r="N12" s="8"/>
    </row>
    <row r="13" spans="1:14" ht="21.75" customHeight="1">
      <c r="A13" s="40">
        <v>4</v>
      </c>
      <c r="B13" s="28" t="s">
        <v>304</v>
      </c>
      <c r="C13" s="29" t="s">
        <v>173</v>
      </c>
      <c r="D13" s="29" t="s">
        <v>4</v>
      </c>
      <c r="E13" s="43">
        <v>71.5</v>
      </c>
      <c r="F13" s="41">
        <f t="shared" si="0"/>
        <v>28.6</v>
      </c>
      <c r="G13" s="42">
        <v>86.97</v>
      </c>
      <c r="H13" s="41">
        <f t="shared" si="1"/>
        <v>26.09</v>
      </c>
      <c r="I13" s="43">
        <v>85.53</v>
      </c>
      <c r="J13" s="41">
        <f t="shared" si="2"/>
        <v>25.66</v>
      </c>
      <c r="K13" s="41">
        <f t="shared" si="3"/>
        <v>80.349999999999994</v>
      </c>
      <c r="L13" s="44">
        <v>4</v>
      </c>
      <c r="M13" s="8" t="s">
        <v>305</v>
      </c>
      <c r="N13" s="8"/>
    </row>
    <row r="14" spans="1:14" ht="21.75" customHeight="1">
      <c r="A14" s="40">
        <v>5</v>
      </c>
      <c r="B14" s="28" t="s">
        <v>304</v>
      </c>
      <c r="C14" s="29" t="s">
        <v>188</v>
      </c>
      <c r="D14" s="29" t="s">
        <v>4</v>
      </c>
      <c r="E14" s="43">
        <v>70.5</v>
      </c>
      <c r="F14" s="41">
        <f t="shared" si="0"/>
        <v>28.200000000000003</v>
      </c>
      <c r="G14" s="42">
        <v>87.23</v>
      </c>
      <c r="H14" s="41">
        <f t="shared" si="1"/>
        <v>26.17</v>
      </c>
      <c r="I14" s="43">
        <v>86.12</v>
      </c>
      <c r="J14" s="41">
        <f t="shared" si="2"/>
        <v>25.84</v>
      </c>
      <c r="K14" s="41">
        <f t="shared" si="3"/>
        <v>80.209999999999994</v>
      </c>
      <c r="L14" s="44">
        <v>5</v>
      </c>
      <c r="M14" s="8" t="s">
        <v>305</v>
      </c>
      <c r="N14" s="8"/>
    </row>
    <row r="15" spans="1:14" ht="21.75" customHeight="1">
      <c r="A15" s="40">
        <v>6</v>
      </c>
      <c r="B15" s="28" t="s">
        <v>304</v>
      </c>
      <c r="C15" s="29" t="s">
        <v>178</v>
      </c>
      <c r="D15" s="29" t="s">
        <v>4</v>
      </c>
      <c r="E15" s="43">
        <v>71</v>
      </c>
      <c r="F15" s="41">
        <f t="shared" si="0"/>
        <v>28.400000000000002</v>
      </c>
      <c r="G15" s="42">
        <v>85.58</v>
      </c>
      <c r="H15" s="41">
        <f t="shared" si="1"/>
        <v>25.67</v>
      </c>
      <c r="I15" s="43">
        <v>85.23</v>
      </c>
      <c r="J15" s="41">
        <f t="shared" si="2"/>
        <v>25.57</v>
      </c>
      <c r="K15" s="41">
        <f t="shared" si="3"/>
        <v>79.64</v>
      </c>
      <c r="L15" s="44">
        <v>6</v>
      </c>
      <c r="M15" s="8" t="s">
        <v>305</v>
      </c>
      <c r="N15" s="8"/>
    </row>
    <row r="16" spans="1:14" ht="21.75" customHeight="1">
      <c r="A16" s="40">
        <v>7</v>
      </c>
      <c r="B16" s="28" t="s">
        <v>304</v>
      </c>
      <c r="C16" s="27" t="s">
        <v>160</v>
      </c>
      <c r="D16" s="27" t="s">
        <v>4</v>
      </c>
      <c r="E16" s="41">
        <v>74</v>
      </c>
      <c r="F16" s="41">
        <f t="shared" si="0"/>
        <v>29.6</v>
      </c>
      <c r="G16" s="42">
        <v>81.510000000000005</v>
      </c>
      <c r="H16" s="41">
        <f t="shared" si="1"/>
        <v>24.45</v>
      </c>
      <c r="I16" s="41">
        <v>84.82</v>
      </c>
      <c r="J16" s="41">
        <f t="shared" si="2"/>
        <v>25.45</v>
      </c>
      <c r="K16" s="41">
        <f t="shared" si="3"/>
        <v>79.5</v>
      </c>
      <c r="L16" s="44">
        <v>7</v>
      </c>
      <c r="M16" s="8" t="s">
        <v>305</v>
      </c>
      <c r="N16" s="8"/>
    </row>
    <row r="17" spans="1:14" ht="21.75" customHeight="1">
      <c r="A17" s="40">
        <v>8</v>
      </c>
      <c r="B17" s="28" t="s">
        <v>304</v>
      </c>
      <c r="C17" s="28" t="s">
        <v>162</v>
      </c>
      <c r="D17" s="28" t="s">
        <v>4</v>
      </c>
      <c r="E17" s="41">
        <v>73.5</v>
      </c>
      <c r="F17" s="41">
        <f t="shared" si="0"/>
        <v>29.400000000000002</v>
      </c>
      <c r="G17" s="42">
        <v>85.49</v>
      </c>
      <c r="H17" s="41">
        <f t="shared" si="1"/>
        <v>25.65</v>
      </c>
      <c r="I17" s="41">
        <v>81.28</v>
      </c>
      <c r="J17" s="41">
        <f t="shared" si="2"/>
        <v>24.38</v>
      </c>
      <c r="K17" s="41">
        <f t="shared" si="3"/>
        <v>79.430000000000007</v>
      </c>
      <c r="L17" s="44">
        <v>8</v>
      </c>
      <c r="M17" s="8" t="s">
        <v>305</v>
      </c>
      <c r="N17" s="8"/>
    </row>
    <row r="18" spans="1:14" ht="21.75" customHeight="1">
      <c r="A18" s="40">
        <v>9</v>
      </c>
      <c r="B18" s="28" t="s">
        <v>307</v>
      </c>
      <c r="C18" s="7" t="s">
        <v>218</v>
      </c>
      <c r="D18" s="7" t="s">
        <v>4</v>
      </c>
      <c r="E18" s="43">
        <v>66.5</v>
      </c>
      <c r="F18" s="41">
        <f t="shared" si="0"/>
        <v>26.6</v>
      </c>
      <c r="G18" s="42">
        <v>91.63</v>
      </c>
      <c r="H18" s="41">
        <f t="shared" si="1"/>
        <v>27.49</v>
      </c>
      <c r="I18" s="43">
        <v>82.79</v>
      </c>
      <c r="J18" s="41">
        <f t="shared" si="2"/>
        <v>24.84</v>
      </c>
      <c r="K18" s="41">
        <f t="shared" si="3"/>
        <v>78.930000000000007</v>
      </c>
      <c r="L18" s="44">
        <v>9</v>
      </c>
      <c r="M18" s="8" t="s">
        <v>58</v>
      </c>
      <c r="N18" s="8"/>
    </row>
    <row r="19" spans="1:14" ht="21.75" customHeight="1">
      <c r="A19" s="40">
        <v>10</v>
      </c>
      <c r="B19" s="28" t="s">
        <v>307</v>
      </c>
      <c r="C19" s="29" t="s">
        <v>238</v>
      </c>
      <c r="D19" s="29" t="s">
        <v>4</v>
      </c>
      <c r="E19" s="43">
        <v>64.5</v>
      </c>
      <c r="F19" s="41">
        <f t="shared" si="0"/>
        <v>25.8</v>
      </c>
      <c r="G19" s="42">
        <v>91.46</v>
      </c>
      <c r="H19" s="41">
        <f t="shared" si="1"/>
        <v>27.44</v>
      </c>
      <c r="I19" s="43">
        <v>85.55</v>
      </c>
      <c r="J19" s="41">
        <f t="shared" si="2"/>
        <v>25.67</v>
      </c>
      <c r="K19" s="41">
        <f t="shared" si="3"/>
        <v>78.91</v>
      </c>
      <c r="L19" s="44">
        <v>10</v>
      </c>
      <c r="M19" s="8" t="s">
        <v>58</v>
      </c>
      <c r="N19" s="8"/>
    </row>
    <row r="20" spans="1:14" ht="21.75" customHeight="1">
      <c r="A20" s="40">
        <v>11</v>
      </c>
      <c r="B20" s="28" t="s">
        <v>307</v>
      </c>
      <c r="C20" s="29" t="s">
        <v>191</v>
      </c>
      <c r="D20" s="29" t="s">
        <v>4</v>
      </c>
      <c r="E20" s="43">
        <v>69.5</v>
      </c>
      <c r="F20" s="41">
        <f t="shared" si="0"/>
        <v>27.8</v>
      </c>
      <c r="G20" s="42">
        <v>84.37</v>
      </c>
      <c r="H20" s="41">
        <f t="shared" si="1"/>
        <v>25.31</v>
      </c>
      <c r="I20" s="43">
        <v>85.59</v>
      </c>
      <c r="J20" s="41">
        <f t="shared" si="2"/>
        <v>25.68</v>
      </c>
      <c r="K20" s="41">
        <f t="shared" si="3"/>
        <v>78.790000000000006</v>
      </c>
      <c r="L20" s="44">
        <v>11</v>
      </c>
      <c r="M20" s="8" t="s">
        <v>58</v>
      </c>
      <c r="N20" s="8"/>
    </row>
    <row r="21" spans="1:14" ht="21.75" customHeight="1">
      <c r="A21" s="40">
        <v>12</v>
      </c>
      <c r="B21" s="28" t="s">
        <v>307</v>
      </c>
      <c r="C21" s="29" t="s">
        <v>210</v>
      </c>
      <c r="D21" s="29" t="s">
        <v>4</v>
      </c>
      <c r="E21" s="43">
        <v>67</v>
      </c>
      <c r="F21" s="41">
        <f t="shared" si="0"/>
        <v>26.8</v>
      </c>
      <c r="G21" s="42">
        <v>87.04</v>
      </c>
      <c r="H21" s="41">
        <f t="shared" si="1"/>
        <v>26.11</v>
      </c>
      <c r="I21" s="43">
        <v>85.25</v>
      </c>
      <c r="J21" s="41">
        <f t="shared" si="2"/>
        <v>25.58</v>
      </c>
      <c r="K21" s="41">
        <f t="shared" si="3"/>
        <v>78.489999999999995</v>
      </c>
      <c r="L21" s="44">
        <v>12</v>
      </c>
      <c r="M21" s="8" t="s">
        <v>58</v>
      </c>
      <c r="N21" s="8"/>
    </row>
    <row r="22" spans="1:14" ht="21.75" customHeight="1">
      <c r="A22" s="40">
        <v>13</v>
      </c>
      <c r="B22" s="28" t="s">
        <v>307</v>
      </c>
      <c r="C22" s="7" t="s">
        <v>185</v>
      </c>
      <c r="D22" s="7" t="s">
        <v>4</v>
      </c>
      <c r="E22" s="43">
        <v>70.5</v>
      </c>
      <c r="F22" s="41">
        <f t="shared" si="0"/>
        <v>28.200000000000003</v>
      </c>
      <c r="G22" s="42">
        <v>82.78</v>
      </c>
      <c r="H22" s="41">
        <f t="shared" si="1"/>
        <v>24.83</v>
      </c>
      <c r="I22" s="43">
        <v>83.91</v>
      </c>
      <c r="J22" s="41">
        <f t="shared" si="2"/>
        <v>25.17</v>
      </c>
      <c r="K22" s="41">
        <f t="shared" si="3"/>
        <v>78.2</v>
      </c>
      <c r="L22" s="44">
        <v>13</v>
      </c>
      <c r="M22" s="8" t="s">
        <v>58</v>
      </c>
      <c r="N22" s="8"/>
    </row>
    <row r="23" spans="1:14" ht="21.75" customHeight="1">
      <c r="A23" s="40">
        <v>14</v>
      </c>
      <c r="B23" s="28" t="s">
        <v>307</v>
      </c>
      <c r="C23" s="28" t="s">
        <v>159</v>
      </c>
      <c r="D23" s="28" t="s">
        <v>4</v>
      </c>
      <c r="E23" s="41">
        <v>74.5</v>
      </c>
      <c r="F23" s="41">
        <f t="shared" si="0"/>
        <v>29.8</v>
      </c>
      <c r="G23" s="42">
        <v>81.91</v>
      </c>
      <c r="H23" s="41">
        <f t="shared" si="1"/>
        <v>24.57</v>
      </c>
      <c r="I23" s="41">
        <v>78.33</v>
      </c>
      <c r="J23" s="41">
        <f t="shared" si="2"/>
        <v>23.5</v>
      </c>
      <c r="K23" s="41">
        <f t="shared" si="3"/>
        <v>77.87</v>
      </c>
      <c r="L23" s="44">
        <v>14</v>
      </c>
      <c r="M23" s="8" t="s">
        <v>58</v>
      </c>
      <c r="N23" s="8"/>
    </row>
    <row r="24" spans="1:14" ht="21.75" customHeight="1">
      <c r="A24" s="40">
        <v>15</v>
      </c>
      <c r="B24" s="28" t="s">
        <v>307</v>
      </c>
      <c r="C24" s="7" t="s">
        <v>183</v>
      </c>
      <c r="D24" s="7" t="s">
        <v>4</v>
      </c>
      <c r="E24" s="43">
        <v>71</v>
      </c>
      <c r="F24" s="41">
        <f t="shared" si="0"/>
        <v>28.400000000000002</v>
      </c>
      <c r="G24" s="42">
        <v>83.56</v>
      </c>
      <c r="H24" s="41">
        <f t="shared" si="1"/>
        <v>25.07</v>
      </c>
      <c r="I24" s="43">
        <v>81.22</v>
      </c>
      <c r="J24" s="41">
        <f t="shared" si="2"/>
        <v>24.37</v>
      </c>
      <c r="K24" s="41">
        <f t="shared" si="3"/>
        <v>77.84</v>
      </c>
      <c r="L24" s="44">
        <v>15</v>
      </c>
      <c r="M24" s="8" t="s">
        <v>58</v>
      </c>
      <c r="N24" s="8"/>
    </row>
    <row r="25" spans="1:14" ht="21.75" customHeight="1">
      <c r="A25" s="40">
        <v>16</v>
      </c>
      <c r="B25" s="28" t="s">
        <v>307</v>
      </c>
      <c r="C25" s="28" t="s">
        <v>163</v>
      </c>
      <c r="D25" s="28" t="s">
        <v>4</v>
      </c>
      <c r="E25" s="41">
        <v>73.5</v>
      </c>
      <c r="F25" s="41">
        <f t="shared" si="0"/>
        <v>29.400000000000002</v>
      </c>
      <c r="G25" s="42">
        <v>80.91</v>
      </c>
      <c r="H25" s="41">
        <f t="shared" si="1"/>
        <v>24.27</v>
      </c>
      <c r="I25" s="41">
        <v>80.489999999999995</v>
      </c>
      <c r="J25" s="41">
        <f t="shared" si="2"/>
        <v>24.15</v>
      </c>
      <c r="K25" s="41">
        <f t="shared" si="3"/>
        <v>77.819999999999993</v>
      </c>
      <c r="L25" s="44">
        <v>16</v>
      </c>
      <c r="M25" s="8" t="s">
        <v>58</v>
      </c>
      <c r="N25" s="8"/>
    </row>
    <row r="26" spans="1:14" ht="21.75" customHeight="1">
      <c r="A26" s="40">
        <v>17</v>
      </c>
      <c r="B26" s="28" t="s">
        <v>307</v>
      </c>
      <c r="C26" s="28" t="s">
        <v>158</v>
      </c>
      <c r="D26" s="28" t="s">
        <v>4</v>
      </c>
      <c r="E26" s="41">
        <v>74.5</v>
      </c>
      <c r="F26" s="41">
        <f t="shared" si="0"/>
        <v>29.8</v>
      </c>
      <c r="G26" s="42">
        <v>81.510000000000005</v>
      </c>
      <c r="H26" s="41">
        <f t="shared" si="1"/>
        <v>24.45</v>
      </c>
      <c r="I26" s="41">
        <v>78.33</v>
      </c>
      <c r="J26" s="41">
        <f t="shared" si="2"/>
        <v>23.5</v>
      </c>
      <c r="K26" s="41">
        <f t="shared" si="3"/>
        <v>77.75</v>
      </c>
      <c r="L26" s="44">
        <v>17</v>
      </c>
      <c r="M26" s="8" t="s">
        <v>58</v>
      </c>
      <c r="N26" s="8"/>
    </row>
    <row r="27" spans="1:14" ht="21.75" customHeight="1">
      <c r="A27" s="40">
        <v>18</v>
      </c>
      <c r="B27" s="28" t="s">
        <v>307</v>
      </c>
      <c r="C27" s="29" t="s">
        <v>187</v>
      </c>
      <c r="D27" s="29" t="s">
        <v>4</v>
      </c>
      <c r="E27" s="43">
        <v>70.5</v>
      </c>
      <c r="F27" s="41">
        <f t="shared" si="0"/>
        <v>28.200000000000003</v>
      </c>
      <c r="G27" s="42">
        <v>83.41</v>
      </c>
      <c r="H27" s="41">
        <f t="shared" si="1"/>
        <v>25.02</v>
      </c>
      <c r="I27" s="43">
        <v>81.599999999999994</v>
      </c>
      <c r="J27" s="41">
        <f t="shared" si="2"/>
        <v>24.48</v>
      </c>
      <c r="K27" s="41">
        <f t="shared" si="3"/>
        <v>77.7</v>
      </c>
      <c r="L27" s="44">
        <v>18</v>
      </c>
      <c r="M27" s="8" t="s">
        <v>58</v>
      </c>
      <c r="N27" s="8"/>
    </row>
    <row r="28" spans="1:14" ht="21.75" customHeight="1">
      <c r="A28" s="40">
        <v>19</v>
      </c>
      <c r="B28" s="28" t="s">
        <v>307</v>
      </c>
      <c r="C28" s="29" t="s">
        <v>196</v>
      </c>
      <c r="D28" s="29" t="s">
        <v>4</v>
      </c>
      <c r="E28" s="43">
        <v>69</v>
      </c>
      <c r="F28" s="41">
        <f t="shared" si="0"/>
        <v>27.6</v>
      </c>
      <c r="G28" s="42">
        <v>83.63</v>
      </c>
      <c r="H28" s="41">
        <f t="shared" si="1"/>
        <v>25.09</v>
      </c>
      <c r="I28" s="43">
        <v>83.28</v>
      </c>
      <c r="J28" s="41">
        <f t="shared" si="2"/>
        <v>24.98</v>
      </c>
      <c r="K28" s="41">
        <f t="shared" si="3"/>
        <v>77.67</v>
      </c>
      <c r="L28" s="44">
        <v>19</v>
      </c>
      <c r="M28" s="8" t="s">
        <v>58</v>
      </c>
      <c r="N28" s="8"/>
    </row>
    <row r="29" spans="1:14" ht="21.75" customHeight="1">
      <c r="A29" s="40">
        <v>20</v>
      </c>
      <c r="B29" s="28" t="s">
        <v>307</v>
      </c>
      <c r="C29" s="29" t="s">
        <v>171</v>
      </c>
      <c r="D29" s="29" t="s">
        <v>4</v>
      </c>
      <c r="E29" s="43">
        <v>71.5</v>
      </c>
      <c r="F29" s="41">
        <f t="shared" si="0"/>
        <v>28.6</v>
      </c>
      <c r="G29" s="42">
        <v>82.32</v>
      </c>
      <c r="H29" s="41">
        <f t="shared" si="1"/>
        <v>24.7</v>
      </c>
      <c r="I29" s="43">
        <v>81.069999999999993</v>
      </c>
      <c r="J29" s="41">
        <f t="shared" si="2"/>
        <v>24.32</v>
      </c>
      <c r="K29" s="41">
        <f t="shared" si="3"/>
        <v>77.62</v>
      </c>
      <c r="L29" s="44">
        <v>20</v>
      </c>
      <c r="M29" s="8" t="s">
        <v>58</v>
      </c>
      <c r="N29" s="8"/>
    </row>
    <row r="30" spans="1:14" ht="21.75" customHeight="1">
      <c r="A30" s="40">
        <v>21</v>
      </c>
      <c r="B30" s="28" t="s">
        <v>307</v>
      </c>
      <c r="C30" s="7" t="s">
        <v>206</v>
      </c>
      <c r="D30" s="7" t="s">
        <v>4</v>
      </c>
      <c r="E30" s="43">
        <v>67.5</v>
      </c>
      <c r="F30" s="41">
        <f t="shared" si="0"/>
        <v>27</v>
      </c>
      <c r="G30" s="42">
        <v>81.63</v>
      </c>
      <c r="H30" s="41">
        <f t="shared" si="1"/>
        <v>24.49</v>
      </c>
      <c r="I30" s="43">
        <v>86.82</v>
      </c>
      <c r="J30" s="41">
        <f t="shared" si="2"/>
        <v>26.05</v>
      </c>
      <c r="K30" s="41">
        <f t="shared" si="3"/>
        <v>77.540000000000006</v>
      </c>
      <c r="L30" s="44">
        <v>21</v>
      </c>
      <c r="M30" s="8" t="s">
        <v>58</v>
      </c>
      <c r="N30" s="8"/>
    </row>
    <row r="31" spans="1:14" ht="21.75" customHeight="1">
      <c r="A31" s="40">
        <v>22</v>
      </c>
      <c r="B31" s="28" t="s">
        <v>307</v>
      </c>
      <c r="C31" s="29" t="s">
        <v>216</v>
      </c>
      <c r="D31" s="29" t="s">
        <v>4</v>
      </c>
      <c r="E31" s="43">
        <v>67</v>
      </c>
      <c r="F31" s="41">
        <f t="shared" si="0"/>
        <v>26.8</v>
      </c>
      <c r="G31" s="42">
        <v>87.67</v>
      </c>
      <c r="H31" s="41">
        <f t="shared" si="1"/>
        <v>26.3</v>
      </c>
      <c r="I31" s="43">
        <v>80.97</v>
      </c>
      <c r="J31" s="41">
        <f t="shared" si="2"/>
        <v>24.29</v>
      </c>
      <c r="K31" s="41">
        <f t="shared" si="3"/>
        <v>77.39</v>
      </c>
      <c r="L31" s="44">
        <v>22</v>
      </c>
      <c r="M31" s="8" t="s">
        <v>58</v>
      </c>
      <c r="N31" s="8"/>
    </row>
    <row r="32" spans="1:14" ht="21.75" customHeight="1">
      <c r="A32" s="40">
        <v>23</v>
      </c>
      <c r="B32" s="28" t="s">
        <v>307</v>
      </c>
      <c r="C32" s="27" t="s">
        <v>157</v>
      </c>
      <c r="D32" s="27" t="s">
        <v>4</v>
      </c>
      <c r="E32" s="41">
        <v>78</v>
      </c>
      <c r="F32" s="41">
        <f t="shared" si="0"/>
        <v>31.200000000000003</v>
      </c>
      <c r="G32" s="42">
        <v>77.930000000000007</v>
      </c>
      <c r="H32" s="41">
        <f t="shared" si="1"/>
        <v>23.38</v>
      </c>
      <c r="I32" s="41">
        <v>75.77</v>
      </c>
      <c r="J32" s="41">
        <f t="shared" si="2"/>
        <v>22.73</v>
      </c>
      <c r="K32" s="41">
        <f t="shared" si="3"/>
        <v>77.31</v>
      </c>
      <c r="L32" s="44">
        <v>23</v>
      </c>
      <c r="M32" s="8" t="s">
        <v>58</v>
      </c>
      <c r="N32" s="8"/>
    </row>
    <row r="33" spans="1:14" ht="21.75" customHeight="1">
      <c r="A33" s="40">
        <v>24</v>
      </c>
      <c r="B33" s="28" t="s">
        <v>307</v>
      </c>
      <c r="C33" s="7" t="s">
        <v>237</v>
      </c>
      <c r="D33" s="7" t="s">
        <v>4</v>
      </c>
      <c r="E33" s="43">
        <v>64.5</v>
      </c>
      <c r="F33" s="41">
        <f t="shared" si="0"/>
        <v>25.8</v>
      </c>
      <c r="G33" s="42">
        <v>87.12</v>
      </c>
      <c r="H33" s="41">
        <f t="shared" si="1"/>
        <v>26.14</v>
      </c>
      <c r="I33" s="43">
        <v>84.37</v>
      </c>
      <c r="J33" s="41">
        <f t="shared" si="2"/>
        <v>25.31</v>
      </c>
      <c r="K33" s="41">
        <f t="shared" si="3"/>
        <v>77.25</v>
      </c>
      <c r="L33" s="44">
        <v>24</v>
      </c>
      <c r="M33" s="8" t="s">
        <v>58</v>
      </c>
      <c r="N33" s="8"/>
    </row>
    <row r="34" spans="1:14" ht="21.75" customHeight="1">
      <c r="A34" s="40">
        <v>25</v>
      </c>
      <c r="B34" s="28" t="s">
        <v>307</v>
      </c>
      <c r="C34" s="29" t="s">
        <v>256</v>
      </c>
      <c r="D34" s="29" t="s">
        <v>4</v>
      </c>
      <c r="E34" s="43">
        <v>63.3</v>
      </c>
      <c r="F34" s="41">
        <f t="shared" si="0"/>
        <v>25.32</v>
      </c>
      <c r="G34" s="42">
        <v>87.91</v>
      </c>
      <c r="H34" s="41">
        <f t="shared" si="1"/>
        <v>26.37</v>
      </c>
      <c r="I34" s="43">
        <v>85.16</v>
      </c>
      <c r="J34" s="41">
        <f t="shared" si="2"/>
        <v>25.55</v>
      </c>
      <c r="K34" s="41">
        <f t="shared" si="3"/>
        <v>77.239999999999995</v>
      </c>
      <c r="L34" s="44">
        <v>25</v>
      </c>
      <c r="M34" s="8" t="s">
        <v>58</v>
      </c>
      <c r="N34" s="8"/>
    </row>
    <row r="35" spans="1:14" ht="21.75" customHeight="1">
      <c r="A35" s="40">
        <v>26</v>
      </c>
      <c r="B35" s="28" t="s">
        <v>307</v>
      </c>
      <c r="C35" s="29" t="s">
        <v>209</v>
      </c>
      <c r="D35" s="29" t="s">
        <v>4</v>
      </c>
      <c r="E35" s="43">
        <v>67</v>
      </c>
      <c r="F35" s="41">
        <f t="shared" ref="F35:F66" si="4">E35*0.4</f>
        <v>26.8</v>
      </c>
      <c r="G35" s="42">
        <v>86.64</v>
      </c>
      <c r="H35" s="41">
        <f t="shared" ref="H35:H66" si="5">ROUND(G35*0.3,2)</f>
        <v>25.99</v>
      </c>
      <c r="I35" s="43">
        <v>81.12</v>
      </c>
      <c r="J35" s="41">
        <f t="shared" ref="J35:J66" si="6">ROUND(I35*0.3,2)</f>
        <v>24.34</v>
      </c>
      <c r="K35" s="41">
        <f t="shared" ref="K35:K66" si="7">ROUND(F35+H35+J35,2)</f>
        <v>77.13</v>
      </c>
      <c r="L35" s="44">
        <v>26</v>
      </c>
      <c r="M35" s="8" t="s">
        <v>58</v>
      </c>
      <c r="N35" s="8"/>
    </row>
    <row r="36" spans="1:14" ht="21.75" customHeight="1">
      <c r="A36" s="40">
        <v>27</v>
      </c>
      <c r="B36" s="28" t="s">
        <v>307</v>
      </c>
      <c r="C36" s="29" t="s">
        <v>230</v>
      </c>
      <c r="D36" s="29" t="s">
        <v>4</v>
      </c>
      <c r="E36" s="43">
        <v>65</v>
      </c>
      <c r="F36" s="41">
        <f t="shared" si="4"/>
        <v>26</v>
      </c>
      <c r="G36" s="42">
        <v>82.13</v>
      </c>
      <c r="H36" s="41">
        <f t="shared" si="5"/>
        <v>24.64</v>
      </c>
      <c r="I36" s="43">
        <v>88.23</v>
      </c>
      <c r="J36" s="41">
        <f t="shared" si="6"/>
        <v>26.47</v>
      </c>
      <c r="K36" s="41">
        <f t="shared" si="7"/>
        <v>77.11</v>
      </c>
      <c r="L36" s="44">
        <v>27</v>
      </c>
      <c r="M36" s="8" t="s">
        <v>58</v>
      </c>
      <c r="N36" s="8"/>
    </row>
    <row r="37" spans="1:14" ht="21.75" customHeight="1">
      <c r="A37" s="40">
        <v>28</v>
      </c>
      <c r="B37" s="28" t="s">
        <v>307</v>
      </c>
      <c r="C37" s="7" t="s">
        <v>276</v>
      </c>
      <c r="D37" s="7" t="s">
        <v>4</v>
      </c>
      <c r="E37" s="43">
        <v>62</v>
      </c>
      <c r="F37" s="41">
        <f t="shared" si="4"/>
        <v>24.8</v>
      </c>
      <c r="G37" s="43">
        <v>80.5</v>
      </c>
      <c r="H37" s="41">
        <f t="shared" si="5"/>
        <v>24.15</v>
      </c>
      <c r="I37" s="43">
        <v>93.65</v>
      </c>
      <c r="J37" s="41">
        <f t="shared" si="6"/>
        <v>28.1</v>
      </c>
      <c r="K37" s="41">
        <f t="shared" si="7"/>
        <v>77.05</v>
      </c>
      <c r="L37" s="44">
        <v>28</v>
      </c>
      <c r="M37" s="8" t="s">
        <v>58</v>
      </c>
      <c r="N37" s="8"/>
    </row>
    <row r="38" spans="1:14" ht="21.75" customHeight="1">
      <c r="A38" s="40">
        <v>29</v>
      </c>
      <c r="B38" s="28" t="s">
        <v>307</v>
      </c>
      <c r="C38" s="7" t="s">
        <v>219</v>
      </c>
      <c r="D38" s="7" t="s">
        <v>4</v>
      </c>
      <c r="E38" s="43">
        <v>66.5</v>
      </c>
      <c r="F38" s="41">
        <f t="shared" si="4"/>
        <v>26.6</v>
      </c>
      <c r="G38" s="42">
        <v>87.67</v>
      </c>
      <c r="H38" s="41">
        <f t="shared" si="5"/>
        <v>26.3</v>
      </c>
      <c r="I38" s="43">
        <v>80.17</v>
      </c>
      <c r="J38" s="41">
        <f t="shared" si="6"/>
        <v>24.05</v>
      </c>
      <c r="K38" s="41">
        <f t="shared" si="7"/>
        <v>76.95</v>
      </c>
      <c r="L38" s="44">
        <v>29</v>
      </c>
      <c r="M38" s="8" t="s">
        <v>58</v>
      </c>
      <c r="N38" s="8"/>
    </row>
    <row r="39" spans="1:14" ht="21.75" customHeight="1">
      <c r="A39" s="40">
        <v>30</v>
      </c>
      <c r="B39" s="28" t="s">
        <v>307</v>
      </c>
      <c r="C39" s="7" t="s">
        <v>192</v>
      </c>
      <c r="D39" s="7" t="s">
        <v>4</v>
      </c>
      <c r="E39" s="43">
        <v>69.5</v>
      </c>
      <c r="F39" s="41">
        <f t="shared" si="4"/>
        <v>27.8</v>
      </c>
      <c r="G39" s="42">
        <v>83.92</v>
      </c>
      <c r="H39" s="41">
        <f t="shared" si="5"/>
        <v>25.18</v>
      </c>
      <c r="I39" s="43">
        <v>79.86</v>
      </c>
      <c r="J39" s="41">
        <f t="shared" si="6"/>
        <v>23.96</v>
      </c>
      <c r="K39" s="41">
        <f t="shared" si="7"/>
        <v>76.94</v>
      </c>
      <c r="L39" s="44">
        <v>30</v>
      </c>
      <c r="M39" s="8" t="s">
        <v>58</v>
      </c>
      <c r="N39" s="8"/>
    </row>
    <row r="40" spans="1:14" ht="21.75" customHeight="1">
      <c r="A40" s="40">
        <v>31</v>
      </c>
      <c r="B40" s="28" t="s">
        <v>307</v>
      </c>
      <c r="C40" s="29" t="s">
        <v>175</v>
      </c>
      <c r="D40" s="29" t="s">
        <v>4</v>
      </c>
      <c r="E40" s="43">
        <v>71.5</v>
      </c>
      <c r="F40" s="41">
        <f t="shared" si="4"/>
        <v>28.6</v>
      </c>
      <c r="G40" s="42">
        <v>79.45</v>
      </c>
      <c r="H40" s="41">
        <f t="shared" si="5"/>
        <v>23.84</v>
      </c>
      <c r="I40" s="43">
        <v>81.44</v>
      </c>
      <c r="J40" s="41">
        <f t="shared" si="6"/>
        <v>24.43</v>
      </c>
      <c r="K40" s="41">
        <f t="shared" si="7"/>
        <v>76.87</v>
      </c>
      <c r="L40" s="44">
        <v>31</v>
      </c>
      <c r="M40" s="8" t="s">
        <v>58</v>
      </c>
      <c r="N40" s="8"/>
    </row>
    <row r="41" spans="1:14" ht="21.75" customHeight="1">
      <c r="A41" s="40">
        <v>32</v>
      </c>
      <c r="B41" s="28" t="s">
        <v>307</v>
      </c>
      <c r="C41" s="7" t="s">
        <v>190</v>
      </c>
      <c r="D41" s="7" t="s">
        <v>4</v>
      </c>
      <c r="E41" s="43">
        <v>70</v>
      </c>
      <c r="F41" s="41">
        <f t="shared" si="4"/>
        <v>28</v>
      </c>
      <c r="G41" s="42">
        <v>81.7</v>
      </c>
      <c r="H41" s="41">
        <f t="shared" si="5"/>
        <v>24.51</v>
      </c>
      <c r="I41" s="43">
        <v>81.12</v>
      </c>
      <c r="J41" s="41">
        <f t="shared" si="6"/>
        <v>24.34</v>
      </c>
      <c r="K41" s="41">
        <f t="shared" si="7"/>
        <v>76.849999999999994</v>
      </c>
      <c r="L41" s="44">
        <v>33</v>
      </c>
      <c r="M41" s="8" t="s">
        <v>58</v>
      </c>
      <c r="N41" s="8"/>
    </row>
    <row r="42" spans="1:14" ht="21.75" customHeight="1">
      <c r="A42" s="40">
        <v>33</v>
      </c>
      <c r="B42" s="28" t="s">
        <v>307</v>
      </c>
      <c r="C42" s="29" t="s">
        <v>265</v>
      </c>
      <c r="D42" s="29" t="s">
        <v>4</v>
      </c>
      <c r="E42" s="43">
        <v>63</v>
      </c>
      <c r="F42" s="41">
        <f t="shared" si="4"/>
        <v>25.200000000000003</v>
      </c>
      <c r="G42" s="43">
        <v>81.55</v>
      </c>
      <c r="H42" s="41">
        <f t="shared" si="5"/>
        <v>24.47</v>
      </c>
      <c r="I42" s="43">
        <v>90.61</v>
      </c>
      <c r="J42" s="41">
        <f t="shared" si="6"/>
        <v>27.18</v>
      </c>
      <c r="K42" s="41">
        <f t="shared" si="7"/>
        <v>76.849999999999994</v>
      </c>
      <c r="L42" s="44">
        <v>32</v>
      </c>
      <c r="M42" s="8" t="s">
        <v>58</v>
      </c>
      <c r="N42" s="8"/>
    </row>
    <row r="43" spans="1:14" ht="21.75" customHeight="1">
      <c r="A43" s="40">
        <v>34</v>
      </c>
      <c r="B43" s="28" t="s">
        <v>307</v>
      </c>
      <c r="C43" s="29" t="s">
        <v>177</v>
      </c>
      <c r="D43" s="29" t="s">
        <v>4</v>
      </c>
      <c r="E43" s="43">
        <v>71.3</v>
      </c>
      <c r="F43" s="41">
        <f t="shared" si="4"/>
        <v>28.52</v>
      </c>
      <c r="G43" s="42">
        <v>80.53</v>
      </c>
      <c r="H43" s="41">
        <f t="shared" si="5"/>
        <v>24.16</v>
      </c>
      <c r="I43" s="43">
        <v>80.459999999999994</v>
      </c>
      <c r="J43" s="41">
        <f t="shared" si="6"/>
        <v>24.14</v>
      </c>
      <c r="K43" s="41">
        <f t="shared" si="7"/>
        <v>76.819999999999993</v>
      </c>
      <c r="L43" s="44">
        <v>35</v>
      </c>
      <c r="M43" s="8" t="s">
        <v>58</v>
      </c>
      <c r="N43" s="8"/>
    </row>
    <row r="44" spans="1:14" ht="21.75" customHeight="1">
      <c r="A44" s="40">
        <v>35</v>
      </c>
      <c r="B44" s="28" t="s">
        <v>307</v>
      </c>
      <c r="C44" s="7" t="s">
        <v>212</v>
      </c>
      <c r="D44" s="7" t="s">
        <v>4</v>
      </c>
      <c r="E44" s="43">
        <v>67</v>
      </c>
      <c r="F44" s="41">
        <f t="shared" si="4"/>
        <v>26.8</v>
      </c>
      <c r="G44" s="42">
        <v>83.63</v>
      </c>
      <c r="H44" s="41">
        <f t="shared" si="5"/>
        <v>25.09</v>
      </c>
      <c r="I44" s="43">
        <v>83.09</v>
      </c>
      <c r="J44" s="41">
        <f t="shared" si="6"/>
        <v>24.93</v>
      </c>
      <c r="K44" s="41">
        <f t="shared" si="7"/>
        <v>76.819999999999993</v>
      </c>
      <c r="L44" s="44">
        <v>34</v>
      </c>
      <c r="M44" s="8" t="s">
        <v>58</v>
      </c>
      <c r="N44" s="8"/>
    </row>
    <row r="45" spans="1:14" ht="21.75" customHeight="1">
      <c r="A45" s="40">
        <v>36</v>
      </c>
      <c r="B45" s="28" t="s">
        <v>307</v>
      </c>
      <c r="C45" s="7" t="s">
        <v>203</v>
      </c>
      <c r="D45" s="7" t="s">
        <v>4</v>
      </c>
      <c r="E45" s="43">
        <v>68</v>
      </c>
      <c r="F45" s="41">
        <f t="shared" si="4"/>
        <v>27.200000000000003</v>
      </c>
      <c r="G45" s="42">
        <v>83.63</v>
      </c>
      <c r="H45" s="41">
        <f t="shared" si="5"/>
        <v>25.09</v>
      </c>
      <c r="I45" s="43">
        <v>81.52</v>
      </c>
      <c r="J45" s="41">
        <f t="shared" si="6"/>
        <v>24.46</v>
      </c>
      <c r="K45" s="41">
        <f t="shared" si="7"/>
        <v>76.75</v>
      </c>
      <c r="L45" s="44">
        <v>36</v>
      </c>
      <c r="M45" s="8" t="s">
        <v>58</v>
      </c>
      <c r="N45" s="8"/>
    </row>
    <row r="46" spans="1:14" ht="21.75" customHeight="1">
      <c r="A46" s="40">
        <v>37</v>
      </c>
      <c r="B46" s="28" t="s">
        <v>307</v>
      </c>
      <c r="C46" s="29" t="s">
        <v>229</v>
      </c>
      <c r="D46" s="29" t="s">
        <v>4</v>
      </c>
      <c r="E46" s="43">
        <v>65.5</v>
      </c>
      <c r="F46" s="41">
        <f t="shared" si="4"/>
        <v>26.200000000000003</v>
      </c>
      <c r="G46" s="42">
        <v>85.5</v>
      </c>
      <c r="H46" s="41">
        <f t="shared" si="5"/>
        <v>25.65</v>
      </c>
      <c r="I46" s="43">
        <v>82.79</v>
      </c>
      <c r="J46" s="41">
        <f t="shared" si="6"/>
        <v>24.84</v>
      </c>
      <c r="K46" s="41">
        <f t="shared" si="7"/>
        <v>76.69</v>
      </c>
      <c r="L46" s="44">
        <v>37</v>
      </c>
      <c r="M46" s="8" t="s">
        <v>58</v>
      </c>
      <c r="N46" s="8"/>
    </row>
    <row r="47" spans="1:14" ht="21.75" customHeight="1">
      <c r="A47" s="40">
        <v>38</v>
      </c>
      <c r="B47" s="28" t="s">
        <v>307</v>
      </c>
      <c r="C47" s="29" t="s">
        <v>260</v>
      </c>
      <c r="D47" s="29" t="s">
        <v>4</v>
      </c>
      <c r="E47" s="43">
        <v>63</v>
      </c>
      <c r="F47" s="41">
        <f t="shared" si="4"/>
        <v>25.200000000000003</v>
      </c>
      <c r="G47" s="43">
        <v>88.29</v>
      </c>
      <c r="H47" s="41">
        <f t="shared" si="5"/>
        <v>26.49</v>
      </c>
      <c r="I47" s="43">
        <v>83.24</v>
      </c>
      <c r="J47" s="41">
        <f t="shared" si="6"/>
        <v>24.97</v>
      </c>
      <c r="K47" s="41">
        <f t="shared" si="7"/>
        <v>76.66</v>
      </c>
      <c r="L47" s="44">
        <v>38</v>
      </c>
      <c r="M47" s="8" t="s">
        <v>58</v>
      </c>
      <c r="N47" s="8"/>
    </row>
    <row r="48" spans="1:14" ht="21.75" customHeight="1">
      <c r="A48" s="40">
        <v>39</v>
      </c>
      <c r="B48" s="28" t="s">
        <v>307</v>
      </c>
      <c r="C48" s="29" t="s">
        <v>266</v>
      </c>
      <c r="D48" s="29" t="s">
        <v>4</v>
      </c>
      <c r="E48" s="43">
        <v>63</v>
      </c>
      <c r="F48" s="41">
        <f t="shared" si="4"/>
        <v>25.200000000000003</v>
      </c>
      <c r="G48" s="43">
        <v>84.29</v>
      </c>
      <c r="H48" s="41">
        <f t="shared" si="5"/>
        <v>25.29</v>
      </c>
      <c r="I48" s="43">
        <v>86.93</v>
      </c>
      <c r="J48" s="41">
        <f t="shared" si="6"/>
        <v>26.08</v>
      </c>
      <c r="K48" s="41">
        <f t="shared" si="7"/>
        <v>76.569999999999993</v>
      </c>
      <c r="L48" s="44">
        <v>39</v>
      </c>
      <c r="M48" s="8" t="s">
        <v>58</v>
      </c>
      <c r="N48" s="8"/>
    </row>
    <row r="49" spans="1:14" ht="21.75" customHeight="1">
      <c r="A49" s="40">
        <v>40</v>
      </c>
      <c r="B49" s="28" t="s">
        <v>307</v>
      </c>
      <c r="C49" s="29" t="s">
        <v>215</v>
      </c>
      <c r="D49" s="29" t="s">
        <v>4</v>
      </c>
      <c r="E49" s="43">
        <v>67</v>
      </c>
      <c r="F49" s="41">
        <f t="shared" si="4"/>
        <v>26.8</v>
      </c>
      <c r="G49" s="42">
        <v>85.24</v>
      </c>
      <c r="H49" s="41">
        <f t="shared" si="5"/>
        <v>25.57</v>
      </c>
      <c r="I49" s="43">
        <v>80.53</v>
      </c>
      <c r="J49" s="41">
        <f t="shared" si="6"/>
        <v>24.16</v>
      </c>
      <c r="K49" s="41">
        <f t="shared" si="7"/>
        <v>76.53</v>
      </c>
      <c r="L49" s="44">
        <v>40</v>
      </c>
      <c r="M49" s="8" t="s">
        <v>58</v>
      </c>
      <c r="N49" s="8"/>
    </row>
    <row r="50" spans="1:14" ht="21.75" customHeight="1">
      <c r="A50" s="40">
        <v>41</v>
      </c>
      <c r="B50" s="28" t="s">
        <v>307</v>
      </c>
      <c r="C50" s="7" t="s">
        <v>180</v>
      </c>
      <c r="D50" s="7" t="s">
        <v>4</v>
      </c>
      <c r="E50" s="43">
        <v>71</v>
      </c>
      <c r="F50" s="41">
        <f t="shared" si="4"/>
        <v>28.400000000000002</v>
      </c>
      <c r="G50" s="42">
        <v>79</v>
      </c>
      <c r="H50" s="41">
        <f t="shared" si="5"/>
        <v>23.7</v>
      </c>
      <c r="I50" s="43">
        <v>81.34</v>
      </c>
      <c r="J50" s="41">
        <f t="shared" si="6"/>
        <v>24.4</v>
      </c>
      <c r="K50" s="41">
        <f t="shared" si="7"/>
        <v>76.5</v>
      </c>
      <c r="L50" s="44">
        <v>41</v>
      </c>
      <c r="M50" s="8" t="s">
        <v>58</v>
      </c>
      <c r="N50" s="8"/>
    </row>
    <row r="51" spans="1:14" ht="21.75" customHeight="1">
      <c r="A51" s="40">
        <v>42</v>
      </c>
      <c r="B51" s="28" t="s">
        <v>307</v>
      </c>
      <c r="C51" s="7" t="s">
        <v>170</v>
      </c>
      <c r="D51" s="7" t="s">
        <v>4</v>
      </c>
      <c r="E51" s="43">
        <v>71.5</v>
      </c>
      <c r="F51" s="41">
        <f t="shared" si="4"/>
        <v>28.6</v>
      </c>
      <c r="G51" s="42">
        <v>82.11</v>
      </c>
      <c r="H51" s="41">
        <f t="shared" si="5"/>
        <v>24.63</v>
      </c>
      <c r="I51" s="43">
        <v>77.52</v>
      </c>
      <c r="J51" s="41">
        <f t="shared" si="6"/>
        <v>23.26</v>
      </c>
      <c r="K51" s="41">
        <f t="shared" si="7"/>
        <v>76.489999999999995</v>
      </c>
      <c r="L51" s="44">
        <v>42</v>
      </c>
      <c r="M51" s="8" t="s">
        <v>58</v>
      </c>
      <c r="N51" s="8"/>
    </row>
    <row r="52" spans="1:14" ht="21.75" customHeight="1">
      <c r="A52" s="40">
        <v>43</v>
      </c>
      <c r="B52" s="28" t="s">
        <v>307</v>
      </c>
      <c r="C52" s="29" t="s">
        <v>200</v>
      </c>
      <c r="D52" s="29" t="s">
        <v>4</v>
      </c>
      <c r="E52" s="43">
        <v>68.5</v>
      </c>
      <c r="F52" s="41">
        <f t="shared" si="4"/>
        <v>27.400000000000002</v>
      </c>
      <c r="G52" s="42">
        <v>82.03</v>
      </c>
      <c r="H52" s="41">
        <f t="shared" si="5"/>
        <v>24.61</v>
      </c>
      <c r="I52" s="43">
        <v>81.52</v>
      </c>
      <c r="J52" s="41">
        <f t="shared" si="6"/>
        <v>24.46</v>
      </c>
      <c r="K52" s="41">
        <f t="shared" si="7"/>
        <v>76.47</v>
      </c>
      <c r="L52" s="44">
        <v>43</v>
      </c>
      <c r="M52" s="8" t="s">
        <v>58</v>
      </c>
      <c r="N52" s="8"/>
    </row>
    <row r="53" spans="1:14" ht="21.75" customHeight="1">
      <c r="A53" s="40">
        <v>44</v>
      </c>
      <c r="B53" s="28" t="s">
        <v>307</v>
      </c>
      <c r="C53" s="29" t="s">
        <v>181</v>
      </c>
      <c r="D53" s="29" t="s">
        <v>4</v>
      </c>
      <c r="E53" s="43">
        <v>71</v>
      </c>
      <c r="F53" s="41">
        <f t="shared" si="4"/>
        <v>28.400000000000002</v>
      </c>
      <c r="G53" s="42">
        <v>80.47</v>
      </c>
      <c r="H53" s="41">
        <f t="shared" si="5"/>
        <v>24.14</v>
      </c>
      <c r="I53" s="43">
        <v>79.31</v>
      </c>
      <c r="J53" s="41">
        <f t="shared" si="6"/>
        <v>23.79</v>
      </c>
      <c r="K53" s="41">
        <f t="shared" si="7"/>
        <v>76.33</v>
      </c>
      <c r="L53" s="44">
        <v>44</v>
      </c>
      <c r="M53" s="8" t="s">
        <v>58</v>
      </c>
      <c r="N53" s="8"/>
    </row>
    <row r="54" spans="1:14" ht="21.75" customHeight="1">
      <c r="A54" s="40">
        <v>45</v>
      </c>
      <c r="B54" s="28" t="s">
        <v>307</v>
      </c>
      <c r="C54" s="7" t="s">
        <v>217</v>
      </c>
      <c r="D54" s="7" t="s">
        <v>4</v>
      </c>
      <c r="E54" s="43">
        <v>67</v>
      </c>
      <c r="F54" s="41">
        <f t="shared" si="4"/>
        <v>26.8</v>
      </c>
      <c r="G54" s="42">
        <v>83.91</v>
      </c>
      <c r="H54" s="41">
        <f t="shared" si="5"/>
        <v>25.17</v>
      </c>
      <c r="I54" s="43">
        <v>80.97</v>
      </c>
      <c r="J54" s="41">
        <f t="shared" si="6"/>
        <v>24.29</v>
      </c>
      <c r="K54" s="41">
        <f t="shared" si="7"/>
        <v>76.260000000000005</v>
      </c>
      <c r="L54" s="44">
        <v>45</v>
      </c>
      <c r="M54" s="8" t="s">
        <v>58</v>
      </c>
      <c r="N54" s="8"/>
    </row>
    <row r="55" spans="1:14" ht="21.75" customHeight="1">
      <c r="A55" s="40">
        <v>46</v>
      </c>
      <c r="B55" s="28" t="s">
        <v>307</v>
      </c>
      <c r="C55" s="29" t="s">
        <v>194</v>
      </c>
      <c r="D55" s="29" t="s">
        <v>4</v>
      </c>
      <c r="E55" s="43">
        <v>69.5</v>
      </c>
      <c r="F55" s="41">
        <f t="shared" si="4"/>
        <v>27.8</v>
      </c>
      <c r="G55" s="42">
        <v>80.430000000000007</v>
      </c>
      <c r="H55" s="41">
        <f t="shared" si="5"/>
        <v>24.13</v>
      </c>
      <c r="I55" s="43">
        <v>80.930000000000007</v>
      </c>
      <c r="J55" s="41">
        <f t="shared" si="6"/>
        <v>24.28</v>
      </c>
      <c r="K55" s="41">
        <f t="shared" si="7"/>
        <v>76.209999999999994</v>
      </c>
      <c r="L55" s="44">
        <v>47</v>
      </c>
      <c r="M55" s="8" t="s">
        <v>58</v>
      </c>
      <c r="N55" s="8"/>
    </row>
    <row r="56" spans="1:14" ht="21.75" customHeight="1">
      <c r="A56" s="40">
        <v>47</v>
      </c>
      <c r="B56" s="28" t="s">
        <v>307</v>
      </c>
      <c r="C56" s="29" t="s">
        <v>199</v>
      </c>
      <c r="D56" s="29" t="s">
        <v>4</v>
      </c>
      <c r="E56" s="43">
        <v>68.5</v>
      </c>
      <c r="F56" s="41">
        <f t="shared" si="4"/>
        <v>27.400000000000002</v>
      </c>
      <c r="G56" s="42">
        <v>79.22</v>
      </c>
      <c r="H56" s="41">
        <f t="shared" si="5"/>
        <v>23.77</v>
      </c>
      <c r="I56" s="43">
        <v>83.48</v>
      </c>
      <c r="J56" s="41">
        <f t="shared" si="6"/>
        <v>25.04</v>
      </c>
      <c r="K56" s="41">
        <f t="shared" si="7"/>
        <v>76.209999999999994</v>
      </c>
      <c r="L56" s="44">
        <v>46</v>
      </c>
      <c r="M56" s="8" t="s">
        <v>58</v>
      </c>
      <c r="N56" s="8"/>
    </row>
    <row r="57" spans="1:14" ht="21.75" customHeight="1">
      <c r="A57" s="40">
        <v>48</v>
      </c>
      <c r="B57" s="28" t="s">
        <v>307</v>
      </c>
      <c r="C57" s="7" t="s">
        <v>202</v>
      </c>
      <c r="D57" s="7" t="s">
        <v>4</v>
      </c>
      <c r="E57" s="43">
        <v>68</v>
      </c>
      <c r="F57" s="41">
        <f t="shared" si="4"/>
        <v>27.200000000000003</v>
      </c>
      <c r="G57" s="42">
        <v>83.03</v>
      </c>
      <c r="H57" s="41">
        <f t="shared" si="5"/>
        <v>24.91</v>
      </c>
      <c r="I57" s="43">
        <v>80.34</v>
      </c>
      <c r="J57" s="41">
        <f t="shared" si="6"/>
        <v>24.1</v>
      </c>
      <c r="K57" s="41">
        <f t="shared" si="7"/>
        <v>76.209999999999994</v>
      </c>
      <c r="L57" s="44">
        <v>48</v>
      </c>
      <c r="M57" s="8" t="s">
        <v>58</v>
      </c>
      <c r="N57" s="8"/>
    </row>
    <row r="58" spans="1:14" ht="21.75" customHeight="1">
      <c r="A58" s="40">
        <v>49</v>
      </c>
      <c r="B58" s="28" t="s">
        <v>307</v>
      </c>
      <c r="C58" s="29" t="s">
        <v>236</v>
      </c>
      <c r="D58" s="29" t="s">
        <v>4</v>
      </c>
      <c r="E58" s="43">
        <v>64.5</v>
      </c>
      <c r="F58" s="41">
        <f t="shared" si="4"/>
        <v>25.8</v>
      </c>
      <c r="G58" s="42">
        <v>86.09</v>
      </c>
      <c r="H58" s="41">
        <f t="shared" si="5"/>
        <v>25.83</v>
      </c>
      <c r="I58" s="43">
        <v>81.78</v>
      </c>
      <c r="J58" s="41">
        <f t="shared" si="6"/>
        <v>24.53</v>
      </c>
      <c r="K58" s="41">
        <f t="shared" si="7"/>
        <v>76.16</v>
      </c>
      <c r="L58" s="44">
        <v>49</v>
      </c>
      <c r="M58" s="8" t="s">
        <v>58</v>
      </c>
      <c r="N58" s="8"/>
    </row>
    <row r="59" spans="1:14" ht="21.75" customHeight="1">
      <c r="A59" s="40">
        <v>50</v>
      </c>
      <c r="B59" s="28" t="s">
        <v>307</v>
      </c>
      <c r="C59" s="29" t="s">
        <v>227</v>
      </c>
      <c r="D59" s="29" t="s">
        <v>4</v>
      </c>
      <c r="E59" s="43">
        <v>66</v>
      </c>
      <c r="F59" s="41">
        <f t="shared" si="4"/>
        <v>26.400000000000002</v>
      </c>
      <c r="G59" s="42">
        <v>78.569999999999993</v>
      </c>
      <c r="H59" s="41">
        <f t="shared" si="5"/>
        <v>23.57</v>
      </c>
      <c r="I59" s="43">
        <v>87.02</v>
      </c>
      <c r="J59" s="41">
        <f t="shared" si="6"/>
        <v>26.11</v>
      </c>
      <c r="K59" s="41">
        <f t="shared" si="7"/>
        <v>76.08</v>
      </c>
      <c r="L59" s="44">
        <v>50</v>
      </c>
      <c r="M59" s="8" t="s">
        <v>58</v>
      </c>
      <c r="N59" s="8"/>
    </row>
    <row r="60" spans="1:14" ht="21.75" customHeight="1">
      <c r="A60" s="40">
        <v>51</v>
      </c>
      <c r="B60" s="28" t="s">
        <v>307</v>
      </c>
      <c r="C60" s="29" t="s">
        <v>249</v>
      </c>
      <c r="D60" s="29" t="s">
        <v>4</v>
      </c>
      <c r="E60" s="43">
        <v>63.5</v>
      </c>
      <c r="F60" s="41">
        <f t="shared" si="4"/>
        <v>25.400000000000002</v>
      </c>
      <c r="G60" s="42">
        <v>85.35</v>
      </c>
      <c r="H60" s="41">
        <f t="shared" si="5"/>
        <v>25.61</v>
      </c>
      <c r="I60" s="43">
        <v>83.39</v>
      </c>
      <c r="J60" s="41">
        <f t="shared" si="6"/>
        <v>25.02</v>
      </c>
      <c r="K60" s="41">
        <f t="shared" si="7"/>
        <v>76.03</v>
      </c>
      <c r="L60" s="44">
        <v>51</v>
      </c>
      <c r="M60" s="8" t="s">
        <v>58</v>
      </c>
      <c r="N60" s="8"/>
    </row>
    <row r="61" spans="1:14" ht="21.75" customHeight="1">
      <c r="A61" s="40">
        <v>52</v>
      </c>
      <c r="B61" s="28" t="s">
        <v>307</v>
      </c>
      <c r="C61" s="29" t="s">
        <v>240</v>
      </c>
      <c r="D61" s="29" t="s">
        <v>4</v>
      </c>
      <c r="E61" s="43">
        <v>64</v>
      </c>
      <c r="F61" s="41">
        <f t="shared" si="4"/>
        <v>25.6</v>
      </c>
      <c r="G61" s="42">
        <v>87.32</v>
      </c>
      <c r="H61" s="41">
        <f t="shared" si="5"/>
        <v>26.2</v>
      </c>
      <c r="I61" s="43">
        <v>80.64</v>
      </c>
      <c r="J61" s="41">
        <f t="shared" si="6"/>
        <v>24.19</v>
      </c>
      <c r="K61" s="41">
        <f t="shared" si="7"/>
        <v>75.989999999999995</v>
      </c>
      <c r="L61" s="44">
        <v>52</v>
      </c>
      <c r="M61" s="8" t="s">
        <v>58</v>
      </c>
      <c r="N61" s="8"/>
    </row>
    <row r="62" spans="1:14" ht="21.75" customHeight="1">
      <c r="A62" s="40">
        <v>53</v>
      </c>
      <c r="B62" s="28" t="s">
        <v>307</v>
      </c>
      <c r="C62" s="29" t="s">
        <v>224</v>
      </c>
      <c r="D62" s="29" t="s">
        <v>4</v>
      </c>
      <c r="E62" s="43">
        <v>66</v>
      </c>
      <c r="F62" s="41">
        <f t="shared" si="4"/>
        <v>26.400000000000002</v>
      </c>
      <c r="G62" s="42">
        <v>86.29</v>
      </c>
      <c r="H62" s="41">
        <f t="shared" si="5"/>
        <v>25.89</v>
      </c>
      <c r="I62" s="43">
        <v>78.959999999999994</v>
      </c>
      <c r="J62" s="41">
        <f t="shared" si="6"/>
        <v>23.69</v>
      </c>
      <c r="K62" s="41">
        <f t="shared" si="7"/>
        <v>75.98</v>
      </c>
      <c r="L62" s="44">
        <v>53</v>
      </c>
      <c r="M62" s="8" t="s">
        <v>58</v>
      </c>
      <c r="N62" s="8"/>
    </row>
    <row r="63" spans="1:14" ht="21.75" customHeight="1">
      <c r="A63" s="40">
        <v>54</v>
      </c>
      <c r="B63" s="28" t="s">
        <v>307</v>
      </c>
      <c r="C63" s="29" t="s">
        <v>205</v>
      </c>
      <c r="D63" s="29" t="s">
        <v>4</v>
      </c>
      <c r="E63" s="43">
        <v>68</v>
      </c>
      <c r="F63" s="41">
        <f t="shared" si="4"/>
        <v>27.200000000000003</v>
      </c>
      <c r="G63" s="42">
        <v>81.03</v>
      </c>
      <c r="H63" s="41">
        <f t="shared" si="5"/>
        <v>24.31</v>
      </c>
      <c r="I63" s="43">
        <v>81.12</v>
      </c>
      <c r="J63" s="41">
        <f t="shared" si="6"/>
        <v>24.34</v>
      </c>
      <c r="K63" s="41">
        <f t="shared" si="7"/>
        <v>75.849999999999994</v>
      </c>
      <c r="L63" s="44">
        <v>54</v>
      </c>
      <c r="M63" s="8" t="s">
        <v>58</v>
      </c>
      <c r="N63" s="8"/>
    </row>
    <row r="64" spans="1:14" ht="21.75" customHeight="1">
      <c r="A64" s="40">
        <v>55</v>
      </c>
      <c r="B64" s="28" t="s">
        <v>307</v>
      </c>
      <c r="C64" s="29" t="s">
        <v>223</v>
      </c>
      <c r="D64" s="29" t="s">
        <v>4</v>
      </c>
      <c r="E64" s="43">
        <v>66</v>
      </c>
      <c r="F64" s="41">
        <f t="shared" si="4"/>
        <v>26.400000000000002</v>
      </c>
      <c r="G64" s="42">
        <v>87.28</v>
      </c>
      <c r="H64" s="41">
        <f t="shared" si="5"/>
        <v>26.18</v>
      </c>
      <c r="I64" s="43">
        <v>77.55</v>
      </c>
      <c r="J64" s="41">
        <f t="shared" si="6"/>
        <v>23.27</v>
      </c>
      <c r="K64" s="41">
        <f t="shared" si="7"/>
        <v>75.849999999999994</v>
      </c>
      <c r="L64" s="44">
        <v>55</v>
      </c>
      <c r="M64" s="8" t="s">
        <v>58</v>
      </c>
      <c r="N64" s="8"/>
    </row>
    <row r="65" spans="1:14" ht="21.75" customHeight="1">
      <c r="A65" s="40">
        <v>56</v>
      </c>
      <c r="B65" s="28" t="s">
        <v>307</v>
      </c>
      <c r="C65" s="7" t="s">
        <v>213</v>
      </c>
      <c r="D65" s="7" t="s">
        <v>4</v>
      </c>
      <c r="E65" s="43">
        <v>67</v>
      </c>
      <c r="F65" s="41">
        <f t="shared" si="4"/>
        <v>26.8</v>
      </c>
      <c r="G65" s="42">
        <v>83.63</v>
      </c>
      <c r="H65" s="41">
        <f t="shared" si="5"/>
        <v>25.09</v>
      </c>
      <c r="I65" s="43">
        <v>79.75</v>
      </c>
      <c r="J65" s="41">
        <f t="shared" si="6"/>
        <v>23.93</v>
      </c>
      <c r="K65" s="41">
        <f t="shared" si="7"/>
        <v>75.819999999999993</v>
      </c>
      <c r="L65" s="44">
        <v>56</v>
      </c>
      <c r="M65" s="8" t="s">
        <v>58</v>
      </c>
      <c r="N65" s="8"/>
    </row>
    <row r="66" spans="1:14" ht="21.75" customHeight="1">
      <c r="A66" s="40">
        <v>57</v>
      </c>
      <c r="B66" s="28" t="s">
        <v>307</v>
      </c>
      <c r="C66" s="29" t="s">
        <v>231</v>
      </c>
      <c r="D66" s="29" t="s">
        <v>4</v>
      </c>
      <c r="E66" s="43">
        <v>65</v>
      </c>
      <c r="F66" s="41">
        <f t="shared" si="4"/>
        <v>26</v>
      </c>
      <c r="G66" s="42">
        <v>88.66</v>
      </c>
      <c r="H66" s="41">
        <f t="shared" si="5"/>
        <v>26.6</v>
      </c>
      <c r="I66" s="43">
        <v>77.349999999999994</v>
      </c>
      <c r="J66" s="41">
        <f t="shared" si="6"/>
        <v>23.21</v>
      </c>
      <c r="K66" s="41">
        <f t="shared" si="7"/>
        <v>75.81</v>
      </c>
      <c r="L66" s="44">
        <v>57</v>
      </c>
      <c r="M66" s="8" t="s">
        <v>58</v>
      </c>
      <c r="N66" s="8"/>
    </row>
    <row r="67" spans="1:14" ht="21.75" customHeight="1">
      <c r="A67" s="40">
        <v>58</v>
      </c>
      <c r="B67" s="28" t="s">
        <v>307</v>
      </c>
      <c r="C67" s="29" t="s">
        <v>172</v>
      </c>
      <c r="D67" s="29" t="s">
        <v>4</v>
      </c>
      <c r="E67" s="43">
        <v>71.5</v>
      </c>
      <c r="F67" s="41">
        <f t="shared" ref="F67:F98" si="8">E67*0.4</f>
        <v>28.6</v>
      </c>
      <c r="G67" s="42">
        <v>79.63</v>
      </c>
      <c r="H67" s="41">
        <f t="shared" ref="H67:H98" si="9">ROUND(G67*0.3,2)</f>
        <v>23.89</v>
      </c>
      <c r="I67" s="43">
        <v>77.69</v>
      </c>
      <c r="J67" s="41">
        <f t="shared" ref="J67:J98" si="10">ROUND(I67*0.3,2)</f>
        <v>23.31</v>
      </c>
      <c r="K67" s="41">
        <f t="shared" ref="K67:K98" si="11">ROUND(F67+H67+J67,2)</f>
        <v>75.8</v>
      </c>
      <c r="L67" s="44">
        <v>58</v>
      </c>
      <c r="M67" s="8" t="s">
        <v>58</v>
      </c>
      <c r="N67" s="8"/>
    </row>
    <row r="68" spans="1:14" ht="21.75" customHeight="1">
      <c r="A68" s="40">
        <v>59</v>
      </c>
      <c r="B68" s="28" t="s">
        <v>307</v>
      </c>
      <c r="C68" s="29" t="s">
        <v>207</v>
      </c>
      <c r="D68" s="29" t="s">
        <v>4</v>
      </c>
      <c r="E68" s="43">
        <v>67.5</v>
      </c>
      <c r="F68" s="41">
        <f t="shared" si="8"/>
        <v>27</v>
      </c>
      <c r="G68" s="42">
        <v>82.63</v>
      </c>
      <c r="H68" s="41">
        <f t="shared" si="9"/>
        <v>24.79</v>
      </c>
      <c r="I68" s="43">
        <v>79.94</v>
      </c>
      <c r="J68" s="41">
        <f t="shared" si="10"/>
        <v>23.98</v>
      </c>
      <c r="K68" s="41">
        <f t="shared" si="11"/>
        <v>75.77</v>
      </c>
      <c r="L68" s="44">
        <v>59</v>
      </c>
      <c r="M68" s="8"/>
      <c r="N68" s="8"/>
    </row>
    <row r="69" spans="1:14" ht="21.75" customHeight="1">
      <c r="A69" s="40">
        <v>60</v>
      </c>
      <c r="B69" s="28" t="s">
        <v>307</v>
      </c>
      <c r="C69" s="29" t="s">
        <v>244</v>
      </c>
      <c r="D69" s="29" t="s">
        <v>4</v>
      </c>
      <c r="E69" s="43">
        <v>64</v>
      </c>
      <c r="F69" s="41">
        <f t="shared" si="8"/>
        <v>25.6</v>
      </c>
      <c r="G69" s="42">
        <v>82.39</v>
      </c>
      <c r="H69" s="41">
        <f t="shared" si="9"/>
        <v>24.72</v>
      </c>
      <c r="I69" s="43">
        <v>84.76</v>
      </c>
      <c r="J69" s="41">
        <f t="shared" si="10"/>
        <v>25.43</v>
      </c>
      <c r="K69" s="41">
        <f t="shared" si="11"/>
        <v>75.75</v>
      </c>
      <c r="L69" s="44">
        <v>60</v>
      </c>
      <c r="M69" s="8"/>
      <c r="N69" s="8"/>
    </row>
    <row r="70" spans="1:14" ht="21.75" customHeight="1">
      <c r="A70" s="40">
        <v>61</v>
      </c>
      <c r="B70" s="28" t="s">
        <v>307</v>
      </c>
      <c r="C70" s="29" t="s">
        <v>250</v>
      </c>
      <c r="D70" s="29" t="s">
        <v>4</v>
      </c>
      <c r="E70" s="43">
        <v>63.5</v>
      </c>
      <c r="F70" s="41">
        <f t="shared" si="8"/>
        <v>25.400000000000002</v>
      </c>
      <c r="G70" s="42">
        <v>80.02</v>
      </c>
      <c r="H70" s="41">
        <f t="shared" si="9"/>
        <v>24.01</v>
      </c>
      <c r="I70" s="43">
        <v>87.51</v>
      </c>
      <c r="J70" s="41">
        <f t="shared" si="10"/>
        <v>26.25</v>
      </c>
      <c r="K70" s="41">
        <f t="shared" si="11"/>
        <v>75.66</v>
      </c>
      <c r="L70" s="44">
        <v>61</v>
      </c>
      <c r="M70" s="27"/>
      <c r="N70" s="27"/>
    </row>
    <row r="71" spans="1:14" ht="21.75" customHeight="1">
      <c r="A71" s="40">
        <v>62</v>
      </c>
      <c r="B71" s="28" t="s">
        <v>307</v>
      </c>
      <c r="C71" s="7" t="s">
        <v>189</v>
      </c>
      <c r="D71" s="7" t="s">
        <v>4</v>
      </c>
      <c r="E71" s="43">
        <v>70</v>
      </c>
      <c r="F71" s="41">
        <f t="shared" si="8"/>
        <v>28</v>
      </c>
      <c r="G71" s="42">
        <v>79.180000000000007</v>
      </c>
      <c r="H71" s="41">
        <f t="shared" si="9"/>
        <v>23.75</v>
      </c>
      <c r="I71" s="43">
        <v>79.599999999999994</v>
      </c>
      <c r="J71" s="41">
        <f t="shared" si="10"/>
        <v>23.88</v>
      </c>
      <c r="K71" s="41">
        <f t="shared" si="11"/>
        <v>75.63</v>
      </c>
      <c r="L71" s="44">
        <v>62</v>
      </c>
      <c r="M71" s="8"/>
      <c r="N71" s="8"/>
    </row>
    <row r="72" spans="1:14" ht="21.75" customHeight="1">
      <c r="A72" s="40">
        <v>63</v>
      </c>
      <c r="B72" s="28" t="s">
        <v>307</v>
      </c>
      <c r="C72" s="29" t="s">
        <v>121</v>
      </c>
      <c r="D72" s="29" t="s">
        <v>4</v>
      </c>
      <c r="E72" s="43">
        <v>68</v>
      </c>
      <c r="F72" s="41">
        <f t="shared" si="8"/>
        <v>27.200000000000003</v>
      </c>
      <c r="G72" s="42">
        <v>82.23</v>
      </c>
      <c r="H72" s="41">
        <f t="shared" si="9"/>
        <v>24.67</v>
      </c>
      <c r="I72" s="43">
        <v>79.16</v>
      </c>
      <c r="J72" s="41">
        <f t="shared" si="10"/>
        <v>23.75</v>
      </c>
      <c r="K72" s="41">
        <f t="shared" si="11"/>
        <v>75.62</v>
      </c>
      <c r="L72" s="44">
        <v>63</v>
      </c>
      <c r="M72" s="27"/>
      <c r="N72" s="27"/>
    </row>
    <row r="73" spans="1:14" ht="21.75" customHeight="1">
      <c r="A73" s="40">
        <v>64</v>
      </c>
      <c r="B73" s="28" t="s">
        <v>307</v>
      </c>
      <c r="C73" s="29" t="s">
        <v>228</v>
      </c>
      <c r="D73" s="29" t="s">
        <v>4</v>
      </c>
      <c r="E73" s="43">
        <v>65.5</v>
      </c>
      <c r="F73" s="41">
        <f t="shared" si="8"/>
        <v>26.200000000000003</v>
      </c>
      <c r="G73" s="42">
        <v>83.52</v>
      </c>
      <c r="H73" s="41">
        <f t="shared" si="9"/>
        <v>25.06</v>
      </c>
      <c r="I73" s="43">
        <v>81.180000000000007</v>
      </c>
      <c r="J73" s="41">
        <f t="shared" si="10"/>
        <v>24.35</v>
      </c>
      <c r="K73" s="41">
        <f t="shared" si="11"/>
        <v>75.61</v>
      </c>
      <c r="L73" s="44">
        <v>64</v>
      </c>
      <c r="M73" s="8"/>
      <c r="N73" s="8"/>
    </row>
    <row r="74" spans="1:14" ht="21.75" customHeight="1">
      <c r="A74" s="40">
        <v>65</v>
      </c>
      <c r="B74" s="28" t="s">
        <v>307</v>
      </c>
      <c r="C74" s="29" t="s">
        <v>233</v>
      </c>
      <c r="D74" s="29" t="s">
        <v>4</v>
      </c>
      <c r="E74" s="43">
        <v>65</v>
      </c>
      <c r="F74" s="41">
        <f t="shared" si="8"/>
        <v>26</v>
      </c>
      <c r="G74" s="42">
        <v>78.569999999999993</v>
      </c>
      <c r="H74" s="41">
        <f t="shared" si="9"/>
        <v>23.57</v>
      </c>
      <c r="I74" s="43">
        <v>86.61</v>
      </c>
      <c r="J74" s="41">
        <f t="shared" si="10"/>
        <v>25.98</v>
      </c>
      <c r="K74" s="41">
        <f t="shared" si="11"/>
        <v>75.55</v>
      </c>
      <c r="L74" s="44">
        <v>65</v>
      </c>
      <c r="M74" s="8"/>
      <c r="N74" s="8"/>
    </row>
    <row r="75" spans="1:14" ht="21.75" customHeight="1">
      <c r="A75" s="40">
        <v>66</v>
      </c>
      <c r="B75" s="28" t="s">
        <v>307</v>
      </c>
      <c r="C75" s="29" t="s">
        <v>174</v>
      </c>
      <c r="D75" s="29" t="s">
        <v>4</v>
      </c>
      <c r="E75" s="43">
        <v>71.5</v>
      </c>
      <c r="F75" s="41">
        <f t="shared" si="8"/>
        <v>28.6</v>
      </c>
      <c r="G75" s="42">
        <v>80.209999999999994</v>
      </c>
      <c r="H75" s="41">
        <f t="shared" si="9"/>
        <v>24.06</v>
      </c>
      <c r="I75" s="43">
        <v>76.069999999999993</v>
      </c>
      <c r="J75" s="41">
        <f t="shared" si="10"/>
        <v>22.82</v>
      </c>
      <c r="K75" s="41">
        <f t="shared" si="11"/>
        <v>75.48</v>
      </c>
      <c r="L75" s="44">
        <v>66</v>
      </c>
      <c r="M75" s="8"/>
      <c r="N75" s="8"/>
    </row>
    <row r="76" spans="1:14" ht="21.75" customHeight="1">
      <c r="A76" s="40">
        <v>67</v>
      </c>
      <c r="B76" s="28" t="s">
        <v>307</v>
      </c>
      <c r="C76" s="29" t="s">
        <v>254</v>
      </c>
      <c r="D76" s="29" t="s">
        <v>4</v>
      </c>
      <c r="E76" s="43">
        <v>63.5</v>
      </c>
      <c r="F76" s="41">
        <f t="shared" si="8"/>
        <v>25.400000000000002</v>
      </c>
      <c r="G76" s="42">
        <v>84.56</v>
      </c>
      <c r="H76" s="41">
        <f t="shared" si="9"/>
        <v>25.37</v>
      </c>
      <c r="I76" s="43">
        <v>82.21</v>
      </c>
      <c r="J76" s="41">
        <f t="shared" si="10"/>
        <v>24.66</v>
      </c>
      <c r="K76" s="41">
        <f t="shared" si="11"/>
        <v>75.430000000000007</v>
      </c>
      <c r="L76" s="44">
        <v>67</v>
      </c>
      <c r="M76" s="8"/>
      <c r="N76" s="8"/>
    </row>
    <row r="77" spans="1:14" ht="21.75" customHeight="1">
      <c r="A77" s="40">
        <v>68</v>
      </c>
      <c r="B77" s="28" t="s">
        <v>307</v>
      </c>
      <c r="C77" s="7" t="s">
        <v>179</v>
      </c>
      <c r="D77" s="7" t="s">
        <v>4</v>
      </c>
      <c r="E77" s="43">
        <v>71</v>
      </c>
      <c r="F77" s="41">
        <f t="shared" si="8"/>
        <v>28.400000000000002</v>
      </c>
      <c r="G77" s="42">
        <v>77.650000000000006</v>
      </c>
      <c r="H77" s="41">
        <f t="shared" si="9"/>
        <v>23.3</v>
      </c>
      <c r="I77" s="43">
        <v>78.25</v>
      </c>
      <c r="J77" s="41">
        <f t="shared" si="10"/>
        <v>23.48</v>
      </c>
      <c r="K77" s="41">
        <f t="shared" si="11"/>
        <v>75.180000000000007</v>
      </c>
      <c r="L77" s="44">
        <v>68</v>
      </c>
      <c r="M77" s="8"/>
      <c r="N77" s="8"/>
    </row>
    <row r="78" spans="1:14" ht="21.75" customHeight="1">
      <c r="A78" s="40">
        <v>69</v>
      </c>
      <c r="B78" s="28" t="s">
        <v>307</v>
      </c>
      <c r="C78" s="29" t="s">
        <v>169</v>
      </c>
      <c r="D78" s="29" t="s">
        <v>4</v>
      </c>
      <c r="E78" s="43">
        <v>72</v>
      </c>
      <c r="F78" s="41">
        <f t="shared" si="8"/>
        <v>28.8</v>
      </c>
      <c r="G78" s="42">
        <v>74.86</v>
      </c>
      <c r="H78" s="41">
        <f t="shared" si="9"/>
        <v>22.46</v>
      </c>
      <c r="I78" s="43">
        <v>79.69</v>
      </c>
      <c r="J78" s="41">
        <f t="shared" si="10"/>
        <v>23.91</v>
      </c>
      <c r="K78" s="41">
        <f t="shared" si="11"/>
        <v>75.17</v>
      </c>
      <c r="L78" s="44">
        <v>69</v>
      </c>
      <c r="M78" s="8"/>
      <c r="N78" s="8"/>
    </row>
    <row r="79" spans="1:14" ht="21.75" customHeight="1">
      <c r="A79" s="40">
        <v>70</v>
      </c>
      <c r="B79" s="28" t="s">
        <v>307</v>
      </c>
      <c r="C79" s="29" t="s">
        <v>165</v>
      </c>
      <c r="D79" s="29" t="s">
        <v>4</v>
      </c>
      <c r="E79" s="43">
        <v>73</v>
      </c>
      <c r="F79" s="41">
        <f t="shared" si="8"/>
        <v>29.200000000000003</v>
      </c>
      <c r="G79" s="42">
        <v>73.41</v>
      </c>
      <c r="H79" s="41">
        <f t="shared" si="9"/>
        <v>22.02</v>
      </c>
      <c r="I79" s="43">
        <v>79.69</v>
      </c>
      <c r="J79" s="41">
        <f t="shared" si="10"/>
        <v>23.91</v>
      </c>
      <c r="K79" s="41">
        <f t="shared" si="11"/>
        <v>75.13</v>
      </c>
      <c r="L79" s="44">
        <v>70</v>
      </c>
      <c r="M79" s="8"/>
      <c r="N79" s="8"/>
    </row>
    <row r="80" spans="1:14" ht="21.75" customHeight="1">
      <c r="A80" s="40">
        <v>71</v>
      </c>
      <c r="B80" s="28" t="s">
        <v>307</v>
      </c>
      <c r="C80" s="7" t="s">
        <v>201</v>
      </c>
      <c r="D80" s="7" t="s">
        <v>4</v>
      </c>
      <c r="E80" s="43">
        <v>68.5</v>
      </c>
      <c r="F80" s="41">
        <f t="shared" si="8"/>
        <v>27.400000000000002</v>
      </c>
      <c r="G80" s="42">
        <v>79.62</v>
      </c>
      <c r="H80" s="41">
        <f t="shared" si="9"/>
        <v>23.89</v>
      </c>
      <c r="I80" s="43">
        <v>79.349999999999994</v>
      </c>
      <c r="J80" s="41">
        <f t="shared" si="10"/>
        <v>23.81</v>
      </c>
      <c r="K80" s="41">
        <f t="shared" si="11"/>
        <v>75.099999999999994</v>
      </c>
      <c r="L80" s="44">
        <v>71</v>
      </c>
      <c r="M80" s="8"/>
      <c r="N80" s="8"/>
    </row>
    <row r="81" spans="1:14" ht="21.75" customHeight="1">
      <c r="A81" s="40">
        <v>72</v>
      </c>
      <c r="B81" s="28" t="s">
        <v>307</v>
      </c>
      <c r="C81" s="29" t="s">
        <v>234</v>
      </c>
      <c r="D81" s="29" t="s">
        <v>4</v>
      </c>
      <c r="E81" s="43">
        <v>65</v>
      </c>
      <c r="F81" s="41">
        <f t="shared" si="8"/>
        <v>26</v>
      </c>
      <c r="G81" s="42">
        <v>79.16</v>
      </c>
      <c r="H81" s="41">
        <f t="shared" si="9"/>
        <v>23.75</v>
      </c>
      <c r="I81" s="43">
        <v>84.2</v>
      </c>
      <c r="J81" s="41">
        <f t="shared" si="10"/>
        <v>25.26</v>
      </c>
      <c r="K81" s="41">
        <f t="shared" si="11"/>
        <v>75.010000000000005</v>
      </c>
      <c r="L81" s="44">
        <v>72</v>
      </c>
      <c r="M81" s="8"/>
      <c r="N81" s="8"/>
    </row>
    <row r="82" spans="1:14" ht="21.75" customHeight="1">
      <c r="A82" s="40">
        <v>73</v>
      </c>
      <c r="B82" s="28" t="s">
        <v>307</v>
      </c>
      <c r="C82" s="7" t="s">
        <v>193</v>
      </c>
      <c r="D82" s="7" t="s">
        <v>4</v>
      </c>
      <c r="E82" s="43">
        <v>69.5</v>
      </c>
      <c r="F82" s="41">
        <f t="shared" si="8"/>
        <v>27.8</v>
      </c>
      <c r="G82" s="42">
        <v>78.709999999999994</v>
      </c>
      <c r="H82" s="41">
        <f t="shared" si="9"/>
        <v>23.61</v>
      </c>
      <c r="I82" s="43">
        <v>78.03</v>
      </c>
      <c r="J82" s="41">
        <f t="shared" si="10"/>
        <v>23.41</v>
      </c>
      <c r="K82" s="41">
        <f t="shared" si="11"/>
        <v>74.819999999999993</v>
      </c>
      <c r="L82" s="44">
        <v>73</v>
      </c>
      <c r="M82" s="8"/>
      <c r="N82" s="8"/>
    </row>
    <row r="83" spans="1:14" ht="21.75" customHeight="1">
      <c r="A83" s="40">
        <v>74</v>
      </c>
      <c r="B83" s="28" t="s">
        <v>307</v>
      </c>
      <c r="C83" s="29" t="s">
        <v>251</v>
      </c>
      <c r="D83" s="29" t="s">
        <v>4</v>
      </c>
      <c r="E83" s="43">
        <v>63.5</v>
      </c>
      <c r="F83" s="41">
        <f t="shared" si="8"/>
        <v>25.400000000000002</v>
      </c>
      <c r="G83" s="42">
        <v>83.38</v>
      </c>
      <c r="H83" s="41">
        <f t="shared" si="9"/>
        <v>25.01</v>
      </c>
      <c r="I83" s="43">
        <v>81.23</v>
      </c>
      <c r="J83" s="41">
        <f t="shared" si="10"/>
        <v>24.37</v>
      </c>
      <c r="K83" s="41">
        <f t="shared" si="11"/>
        <v>74.78</v>
      </c>
      <c r="L83" s="44">
        <v>74</v>
      </c>
      <c r="M83" s="8"/>
      <c r="N83" s="8"/>
    </row>
    <row r="84" spans="1:14" ht="21.75" customHeight="1">
      <c r="A84" s="40">
        <v>75</v>
      </c>
      <c r="B84" s="28" t="s">
        <v>307</v>
      </c>
      <c r="C84" s="29" t="s">
        <v>241</v>
      </c>
      <c r="D84" s="29" t="s">
        <v>4</v>
      </c>
      <c r="E84" s="43">
        <v>64</v>
      </c>
      <c r="F84" s="41">
        <f t="shared" si="8"/>
        <v>25.6</v>
      </c>
      <c r="G84" s="42">
        <v>82</v>
      </c>
      <c r="H84" s="41">
        <f t="shared" si="9"/>
        <v>24.6</v>
      </c>
      <c r="I84" s="43">
        <v>81.63</v>
      </c>
      <c r="J84" s="41">
        <f t="shared" si="10"/>
        <v>24.49</v>
      </c>
      <c r="K84" s="41">
        <f t="shared" si="11"/>
        <v>74.69</v>
      </c>
      <c r="L84" s="44">
        <v>75</v>
      </c>
      <c r="M84" s="8"/>
      <c r="N84" s="8"/>
    </row>
    <row r="85" spans="1:14" ht="21.75" customHeight="1">
      <c r="A85" s="40">
        <v>76</v>
      </c>
      <c r="B85" s="28" t="s">
        <v>307</v>
      </c>
      <c r="C85" s="7" t="s">
        <v>235</v>
      </c>
      <c r="D85" s="7" t="s">
        <v>4</v>
      </c>
      <c r="E85" s="43">
        <v>65</v>
      </c>
      <c r="F85" s="41">
        <f t="shared" si="8"/>
        <v>26</v>
      </c>
      <c r="G85" s="42">
        <v>79.959999999999994</v>
      </c>
      <c r="H85" s="41">
        <f t="shared" si="9"/>
        <v>23.99</v>
      </c>
      <c r="I85" s="43">
        <v>81.98</v>
      </c>
      <c r="J85" s="41">
        <f t="shared" si="10"/>
        <v>24.59</v>
      </c>
      <c r="K85" s="41">
        <f t="shared" si="11"/>
        <v>74.58</v>
      </c>
      <c r="L85" s="44">
        <v>76</v>
      </c>
      <c r="M85" s="8"/>
      <c r="N85" s="8"/>
    </row>
    <row r="86" spans="1:14" ht="21.75" customHeight="1">
      <c r="A86" s="40">
        <v>77</v>
      </c>
      <c r="B86" s="28" t="s">
        <v>307</v>
      </c>
      <c r="C86" s="7" t="s">
        <v>247</v>
      </c>
      <c r="D86" s="7" t="s">
        <v>4</v>
      </c>
      <c r="E86" s="43">
        <v>63.8</v>
      </c>
      <c r="F86" s="41">
        <f t="shared" si="8"/>
        <v>25.52</v>
      </c>
      <c r="G86" s="42">
        <v>83.38</v>
      </c>
      <c r="H86" s="41">
        <f t="shared" si="9"/>
        <v>25.01</v>
      </c>
      <c r="I86" s="43">
        <v>80.06</v>
      </c>
      <c r="J86" s="41">
        <f t="shared" si="10"/>
        <v>24.02</v>
      </c>
      <c r="K86" s="41">
        <f t="shared" si="11"/>
        <v>74.55</v>
      </c>
      <c r="L86" s="44">
        <v>77</v>
      </c>
      <c r="M86" s="8"/>
      <c r="N86" s="8"/>
    </row>
    <row r="87" spans="1:14" ht="21.75" customHeight="1">
      <c r="A87" s="40">
        <v>78</v>
      </c>
      <c r="B87" s="28" t="s">
        <v>307</v>
      </c>
      <c r="C87" s="29" t="s">
        <v>222</v>
      </c>
      <c r="D87" s="29" t="s">
        <v>4</v>
      </c>
      <c r="E87" s="43">
        <v>66</v>
      </c>
      <c r="F87" s="41">
        <f t="shared" si="8"/>
        <v>26.400000000000002</v>
      </c>
      <c r="G87" s="42">
        <v>79.56</v>
      </c>
      <c r="H87" s="41">
        <f t="shared" si="9"/>
        <v>23.87</v>
      </c>
      <c r="I87" s="43">
        <v>80.77</v>
      </c>
      <c r="J87" s="41">
        <f t="shared" si="10"/>
        <v>24.23</v>
      </c>
      <c r="K87" s="41">
        <f t="shared" si="11"/>
        <v>74.5</v>
      </c>
      <c r="L87" s="44">
        <v>78</v>
      </c>
      <c r="M87" s="8"/>
      <c r="N87" s="8"/>
    </row>
    <row r="88" spans="1:14" ht="21.75" customHeight="1">
      <c r="A88" s="40">
        <v>79</v>
      </c>
      <c r="B88" s="28" t="s">
        <v>307</v>
      </c>
      <c r="C88" s="29" t="s">
        <v>248</v>
      </c>
      <c r="D88" s="29" t="s">
        <v>4</v>
      </c>
      <c r="E88" s="43">
        <v>63.5</v>
      </c>
      <c r="F88" s="41">
        <f t="shared" si="8"/>
        <v>25.400000000000002</v>
      </c>
      <c r="G88" s="42">
        <v>79.430000000000007</v>
      </c>
      <c r="H88" s="41">
        <f t="shared" si="9"/>
        <v>23.83</v>
      </c>
      <c r="I88" s="43">
        <v>83.39</v>
      </c>
      <c r="J88" s="41">
        <f t="shared" si="10"/>
        <v>25.02</v>
      </c>
      <c r="K88" s="41">
        <f t="shared" si="11"/>
        <v>74.25</v>
      </c>
      <c r="L88" s="44">
        <v>79</v>
      </c>
      <c r="M88" s="8"/>
      <c r="N88" s="8"/>
    </row>
    <row r="89" spans="1:14" ht="21.75" customHeight="1">
      <c r="A89" s="40">
        <v>80</v>
      </c>
      <c r="B89" s="28" t="s">
        <v>307</v>
      </c>
      <c r="C89" s="29" t="s">
        <v>221</v>
      </c>
      <c r="D89" s="29" t="s">
        <v>4</v>
      </c>
      <c r="E89" s="43">
        <v>66.5</v>
      </c>
      <c r="F89" s="41">
        <f t="shared" si="8"/>
        <v>26.6</v>
      </c>
      <c r="G89" s="42">
        <v>76.2</v>
      </c>
      <c r="H89" s="41">
        <f t="shared" si="9"/>
        <v>22.86</v>
      </c>
      <c r="I89" s="43">
        <v>82.38</v>
      </c>
      <c r="J89" s="41">
        <f t="shared" si="10"/>
        <v>24.71</v>
      </c>
      <c r="K89" s="41">
        <f t="shared" si="11"/>
        <v>74.17</v>
      </c>
      <c r="L89" s="44">
        <v>80</v>
      </c>
      <c r="M89" s="8"/>
      <c r="N89" s="8"/>
    </row>
    <row r="90" spans="1:14" ht="21.75" customHeight="1">
      <c r="A90" s="40">
        <v>81</v>
      </c>
      <c r="B90" s="28" t="s">
        <v>307</v>
      </c>
      <c r="C90" s="29" t="s">
        <v>220</v>
      </c>
      <c r="D90" s="29" t="s">
        <v>4</v>
      </c>
      <c r="E90" s="43">
        <v>66.5</v>
      </c>
      <c r="F90" s="41">
        <f t="shared" si="8"/>
        <v>26.6</v>
      </c>
      <c r="G90" s="42">
        <v>78.77</v>
      </c>
      <c r="H90" s="41">
        <f t="shared" si="9"/>
        <v>23.63</v>
      </c>
      <c r="I90" s="43">
        <v>79.77</v>
      </c>
      <c r="J90" s="41">
        <f t="shared" si="10"/>
        <v>23.93</v>
      </c>
      <c r="K90" s="41">
        <f t="shared" si="11"/>
        <v>74.16</v>
      </c>
      <c r="L90" s="44">
        <v>81</v>
      </c>
      <c r="M90" s="8"/>
      <c r="N90" s="8"/>
    </row>
    <row r="91" spans="1:14" ht="21.75" customHeight="1">
      <c r="A91" s="40">
        <v>82</v>
      </c>
      <c r="B91" s="28" t="s">
        <v>307</v>
      </c>
      <c r="C91" s="7" t="s">
        <v>239</v>
      </c>
      <c r="D91" s="7" t="s">
        <v>4</v>
      </c>
      <c r="E91" s="43">
        <v>64.5</v>
      </c>
      <c r="F91" s="41">
        <f t="shared" si="8"/>
        <v>25.8</v>
      </c>
      <c r="G91" s="42">
        <v>80.02</v>
      </c>
      <c r="H91" s="41">
        <f t="shared" si="9"/>
        <v>24.01</v>
      </c>
      <c r="I91" s="43">
        <v>80.45</v>
      </c>
      <c r="J91" s="41">
        <f t="shared" si="10"/>
        <v>24.14</v>
      </c>
      <c r="K91" s="41">
        <f t="shared" si="11"/>
        <v>73.95</v>
      </c>
      <c r="L91" s="44">
        <v>82</v>
      </c>
      <c r="M91" s="8"/>
      <c r="N91" s="8"/>
    </row>
    <row r="92" spans="1:14" ht="21.75" customHeight="1">
      <c r="A92" s="40">
        <v>83</v>
      </c>
      <c r="B92" s="28" t="s">
        <v>307</v>
      </c>
      <c r="C92" s="29" t="s">
        <v>257</v>
      </c>
      <c r="D92" s="29" t="s">
        <v>4</v>
      </c>
      <c r="E92" s="43">
        <v>63</v>
      </c>
      <c r="F92" s="41">
        <f t="shared" si="8"/>
        <v>25.200000000000003</v>
      </c>
      <c r="G92" s="42">
        <v>82.19</v>
      </c>
      <c r="H92" s="41">
        <f t="shared" si="9"/>
        <v>24.66</v>
      </c>
      <c r="I92" s="43">
        <v>79.47</v>
      </c>
      <c r="J92" s="41">
        <f t="shared" si="10"/>
        <v>23.84</v>
      </c>
      <c r="K92" s="41">
        <f t="shared" si="11"/>
        <v>73.7</v>
      </c>
      <c r="L92" s="44">
        <v>83</v>
      </c>
      <c r="M92" s="8"/>
      <c r="N92" s="8"/>
    </row>
    <row r="93" spans="1:14" ht="21.75" customHeight="1">
      <c r="A93" s="40">
        <v>84</v>
      </c>
      <c r="B93" s="28" t="s">
        <v>307</v>
      </c>
      <c r="C93" s="29" t="s">
        <v>279</v>
      </c>
      <c r="D93" s="29" t="s">
        <v>4</v>
      </c>
      <c r="E93" s="43">
        <v>62</v>
      </c>
      <c r="F93" s="41">
        <f t="shared" si="8"/>
        <v>24.8</v>
      </c>
      <c r="G93" s="43">
        <v>89.14</v>
      </c>
      <c r="H93" s="41">
        <f t="shared" si="9"/>
        <v>26.74</v>
      </c>
      <c r="I93" s="43">
        <v>72.19</v>
      </c>
      <c r="J93" s="41">
        <f t="shared" si="10"/>
        <v>21.66</v>
      </c>
      <c r="K93" s="41">
        <f t="shared" si="11"/>
        <v>73.2</v>
      </c>
      <c r="L93" s="44">
        <v>84</v>
      </c>
      <c r="M93" s="8"/>
      <c r="N93" s="8"/>
    </row>
    <row r="94" spans="1:14" ht="21.75" customHeight="1">
      <c r="A94" s="40">
        <v>85</v>
      </c>
      <c r="B94" s="28" t="s">
        <v>307</v>
      </c>
      <c r="C94" s="7" t="s">
        <v>258</v>
      </c>
      <c r="D94" s="7" t="s">
        <v>4</v>
      </c>
      <c r="E94" s="43">
        <v>63</v>
      </c>
      <c r="F94" s="41">
        <f t="shared" si="8"/>
        <v>25.200000000000003</v>
      </c>
      <c r="G94" s="42">
        <v>80.62</v>
      </c>
      <c r="H94" s="41">
        <f t="shared" si="9"/>
        <v>24.19</v>
      </c>
      <c r="I94" s="43">
        <v>78.88</v>
      </c>
      <c r="J94" s="41">
        <f t="shared" si="10"/>
        <v>23.66</v>
      </c>
      <c r="K94" s="41">
        <f t="shared" si="11"/>
        <v>73.05</v>
      </c>
      <c r="L94" s="44">
        <v>85</v>
      </c>
      <c r="M94" s="8"/>
      <c r="N94" s="8"/>
    </row>
    <row r="95" spans="1:14" ht="21.75" customHeight="1">
      <c r="A95" s="40">
        <v>86</v>
      </c>
      <c r="B95" s="28" t="s">
        <v>307</v>
      </c>
      <c r="C95" s="29" t="s">
        <v>204</v>
      </c>
      <c r="D95" s="29" t="s">
        <v>4</v>
      </c>
      <c r="E95" s="43">
        <v>68</v>
      </c>
      <c r="F95" s="41">
        <f t="shared" si="8"/>
        <v>27.200000000000003</v>
      </c>
      <c r="G95" s="42">
        <v>75.81</v>
      </c>
      <c r="H95" s="41">
        <f t="shared" si="9"/>
        <v>22.74</v>
      </c>
      <c r="I95" s="43">
        <v>76.209999999999994</v>
      </c>
      <c r="J95" s="41">
        <f t="shared" si="10"/>
        <v>22.86</v>
      </c>
      <c r="K95" s="41">
        <f t="shared" si="11"/>
        <v>72.8</v>
      </c>
      <c r="L95" s="44">
        <v>87</v>
      </c>
      <c r="M95" s="8"/>
      <c r="N95" s="8"/>
    </row>
    <row r="96" spans="1:14" ht="21.75" customHeight="1">
      <c r="A96" s="40">
        <v>87</v>
      </c>
      <c r="B96" s="28" t="s">
        <v>307</v>
      </c>
      <c r="C96" s="29" t="s">
        <v>246</v>
      </c>
      <c r="D96" s="29" t="s">
        <v>4</v>
      </c>
      <c r="E96" s="43">
        <v>64</v>
      </c>
      <c r="F96" s="41">
        <f t="shared" si="8"/>
        <v>25.6</v>
      </c>
      <c r="G96" s="42">
        <v>77.27</v>
      </c>
      <c r="H96" s="41">
        <f t="shared" si="9"/>
        <v>23.18</v>
      </c>
      <c r="I96" s="43">
        <v>80.06</v>
      </c>
      <c r="J96" s="41">
        <f t="shared" si="10"/>
        <v>24.02</v>
      </c>
      <c r="K96" s="41">
        <f t="shared" si="11"/>
        <v>72.8</v>
      </c>
      <c r="L96" s="44">
        <v>86</v>
      </c>
      <c r="M96" s="8"/>
      <c r="N96" s="8"/>
    </row>
    <row r="97" spans="1:14" ht="21.75" customHeight="1">
      <c r="A97" s="40">
        <v>88</v>
      </c>
      <c r="B97" s="28" t="s">
        <v>307</v>
      </c>
      <c r="C97" s="29" t="s">
        <v>253</v>
      </c>
      <c r="D97" s="29" t="s">
        <v>4</v>
      </c>
      <c r="E97" s="43">
        <v>63.5</v>
      </c>
      <c r="F97" s="41">
        <f t="shared" si="8"/>
        <v>25.400000000000002</v>
      </c>
      <c r="G97" s="42">
        <v>76.28</v>
      </c>
      <c r="H97" s="41">
        <f t="shared" si="9"/>
        <v>22.88</v>
      </c>
      <c r="I97" s="43">
        <v>81.23</v>
      </c>
      <c r="J97" s="41">
        <f t="shared" si="10"/>
        <v>24.37</v>
      </c>
      <c r="K97" s="41">
        <f t="shared" si="11"/>
        <v>72.650000000000006</v>
      </c>
      <c r="L97" s="44">
        <v>88</v>
      </c>
      <c r="M97" s="8"/>
      <c r="N97" s="8"/>
    </row>
    <row r="98" spans="1:14" ht="21.75" customHeight="1">
      <c r="A98" s="40">
        <v>89</v>
      </c>
      <c r="B98" s="28" t="s">
        <v>307</v>
      </c>
      <c r="C98" s="7" t="s">
        <v>208</v>
      </c>
      <c r="D98" s="7" t="s">
        <v>4</v>
      </c>
      <c r="E98" s="43">
        <v>67.3</v>
      </c>
      <c r="F98" s="41">
        <f t="shared" si="8"/>
        <v>26.92</v>
      </c>
      <c r="G98" s="42">
        <v>73.2</v>
      </c>
      <c r="H98" s="41">
        <f t="shared" si="9"/>
        <v>21.96</v>
      </c>
      <c r="I98" s="43">
        <v>78.959999999999994</v>
      </c>
      <c r="J98" s="41">
        <f t="shared" si="10"/>
        <v>23.69</v>
      </c>
      <c r="K98" s="41">
        <f t="shared" si="11"/>
        <v>72.569999999999993</v>
      </c>
      <c r="L98" s="44">
        <v>89</v>
      </c>
      <c r="M98" s="8"/>
      <c r="N98" s="8"/>
    </row>
    <row r="99" spans="1:14" ht="21.75" customHeight="1">
      <c r="A99" s="40">
        <v>90</v>
      </c>
      <c r="B99" s="28" t="s">
        <v>307</v>
      </c>
      <c r="C99" s="7" t="s">
        <v>252</v>
      </c>
      <c r="D99" s="7" t="s">
        <v>4</v>
      </c>
      <c r="E99" s="43">
        <v>63.5</v>
      </c>
      <c r="F99" s="41">
        <f t="shared" ref="F99:F130" si="12">E99*0.4</f>
        <v>25.400000000000002</v>
      </c>
      <c r="G99" s="42">
        <v>79.63</v>
      </c>
      <c r="H99" s="41">
        <f t="shared" ref="H99:H118" si="13">ROUND(G99*0.3,2)</f>
        <v>23.89</v>
      </c>
      <c r="I99" s="43">
        <v>76.92</v>
      </c>
      <c r="J99" s="41">
        <f t="shared" ref="J99:J118" si="14">ROUND(I99*0.3,2)</f>
        <v>23.08</v>
      </c>
      <c r="K99" s="41">
        <f t="shared" ref="K99:K130" si="15">ROUND(F99+H99+J99,2)</f>
        <v>72.37</v>
      </c>
      <c r="L99" s="44">
        <v>90</v>
      </c>
      <c r="M99" s="8"/>
      <c r="N99" s="8"/>
    </row>
    <row r="100" spans="1:14" ht="21.75" customHeight="1">
      <c r="A100" s="40">
        <v>91</v>
      </c>
      <c r="B100" s="28" t="s">
        <v>307</v>
      </c>
      <c r="C100" s="29" t="s">
        <v>275</v>
      </c>
      <c r="D100" s="29" t="s">
        <v>4</v>
      </c>
      <c r="E100" s="43">
        <v>62</v>
      </c>
      <c r="F100" s="41">
        <f t="shared" si="12"/>
        <v>24.8</v>
      </c>
      <c r="G100" s="43">
        <v>76.489999999999995</v>
      </c>
      <c r="H100" s="41">
        <f t="shared" si="13"/>
        <v>22.95</v>
      </c>
      <c r="I100" s="43">
        <v>80.430000000000007</v>
      </c>
      <c r="J100" s="41">
        <f t="shared" si="14"/>
        <v>24.13</v>
      </c>
      <c r="K100" s="41">
        <f t="shared" si="15"/>
        <v>71.88</v>
      </c>
      <c r="L100" s="44">
        <v>91</v>
      </c>
      <c r="M100" s="8"/>
      <c r="N100" s="8"/>
    </row>
    <row r="101" spans="1:14" ht="21.75" customHeight="1">
      <c r="A101" s="40">
        <v>92</v>
      </c>
      <c r="B101" s="28" t="s">
        <v>307</v>
      </c>
      <c r="C101" s="29" t="s">
        <v>271</v>
      </c>
      <c r="D101" s="29" t="s">
        <v>4</v>
      </c>
      <c r="E101" s="43">
        <v>62.5</v>
      </c>
      <c r="F101" s="41">
        <f t="shared" si="12"/>
        <v>25</v>
      </c>
      <c r="G101" s="43">
        <v>85.55</v>
      </c>
      <c r="H101" s="41">
        <f t="shared" si="13"/>
        <v>25.67</v>
      </c>
      <c r="I101" s="43">
        <v>70.67</v>
      </c>
      <c r="J101" s="41">
        <f t="shared" si="14"/>
        <v>21.2</v>
      </c>
      <c r="K101" s="41">
        <f t="shared" si="15"/>
        <v>71.87</v>
      </c>
      <c r="L101" s="44">
        <v>92</v>
      </c>
      <c r="M101" s="8"/>
      <c r="N101" s="8"/>
    </row>
    <row r="102" spans="1:14" ht="21.75" customHeight="1">
      <c r="A102" s="40">
        <v>93</v>
      </c>
      <c r="B102" s="28" t="s">
        <v>307</v>
      </c>
      <c r="C102" s="29" t="s">
        <v>225</v>
      </c>
      <c r="D102" s="29" t="s">
        <v>4</v>
      </c>
      <c r="E102" s="43">
        <v>66</v>
      </c>
      <c r="F102" s="41">
        <f t="shared" si="12"/>
        <v>26.400000000000002</v>
      </c>
      <c r="G102" s="42">
        <v>73.23</v>
      </c>
      <c r="H102" s="41">
        <f t="shared" si="13"/>
        <v>21.97</v>
      </c>
      <c r="I102" s="43">
        <v>78.150000000000006</v>
      </c>
      <c r="J102" s="41">
        <f t="shared" si="14"/>
        <v>23.45</v>
      </c>
      <c r="K102" s="41">
        <f t="shared" si="15"/>
        <v>71.819999999999993</v>
      </c>
      <c r="L102" s="44">
        <v>93</v>
      </c>
      <c r="M102" s="8"/>
      <c r="N102" s="8"/>
    </row>
    <row r="103" spans="1:14" ht="21.75" customHeight="1">
      <c r="A103" s="40">
        <v>94</v>
      </c>
      <c r="B103" s="28" t="s">
        <v>307</v>
      </c>
      <c r="C103" s="7" t="s">
        <v>226</v>
      </c>
      <c r="D103" s="7" t="s">
        <v>4</v>
      </c>
      <c r="E103" s="43">
        <v>66</v>
      </c>
      <c r="F103" s="41">
        <f t="shared" si="12"/>
        <v>26.400000000000002</v>
      </c>
      <c r="G103" s="42">
        <v>75.010000000000005</v>
      </c>
      <c r="H103" s="41">
        <f t="shared" si="13"/>
        <v>22.5</v>
      </c>
      <c r="I103" s="43">
        <v>76.34</v>
      </c>
      <c r="J103" s="41">
        <f t="shared" si="14"/>
        <v>22.9</v>
      </c>
      <c r="K103" s="41">
        <f t="shared" si="15"/>
        <v>71.8</v>
      </c>
      <c r="L103" s="44">
        <v>94</v>
      </c>
      <c r="M103" s="8"/>
      <c r="N103" s="8"/>
    </row>
    <row r="104" spans="1:14" ht="21.75" customHeight="1">
      <c r="A104" s="40">
        <v>95</v>
      </c>
      <c r="B104" s="28" t="s">
        <v>307</v>
      </c>
      <c r="C104" s="7" t="s">
        <v>242</v>
      </c>
      <c r="D104" s="7" t="s">
        <v>4</v>
      </c>
      <c r="E104" s="43">
        <v>64</v>
      </c>
      <c r="F104" s="41">
        <f t="shared" si="12"/>
        <v>25.6</v>
      </c>
      <c r="G104" s="42">
        <v>76.67</v>
      </c>
      <c r="H104" s="41">
        <f t="shared" si="13"/>
        <v>23</v>
      </c>
      <c r="I104" s="43">
        <v>72.400000000000006</v>
      </c>
      <c r="J104" s="41">
        <f t="shared" si="14"/>
        <v>21.72</v>
      </c>
      <c r="K104" s="41">
        <f t="shared" si="15"/>
        <v>70.319999999999993</v>
      </c>
      <c r="L104" s="44">
        <v>95</v>
      </c>
      <c r="M104" s="8"/>
      <c r="N104" s="8"/>
    </row>
    <row r="105" spans="1:14" ht="21.75" customHeight="1">
      <c r="A105" s="40">
        <v>96</v>
      </c>
      <c r="B105" s="28" t="s">
        <v>307</v>
      </c>
      <c r="C105" s="29" t="s">
        <v>278</v>
      </c>
      <c r="D105" s="29" t="s">
        <v>4</v>
      </c>
      <c r="E105" s="43">
        <v>62</v>
      </c>
      <c r="F105" s="41">
        <f t="shared" si="12"/>
        <v>24.8</v>
      </c>
      <c r="G105" s="43">
        <v>80.08</v>
      </c>
      <c r="H105" s="41">
        <f t="shared" si="13"/>
        <v>24.02</v>
      </c>
      <c r="I105" s="43">
        <v>70.89</v>
      </c>
      <c r="J105" s="41">
        <f t="shared" si="14"/>
        <v>21.27</v>
      </c>
      <c r="K105" s="41">
        <f t="shared" si="15"/>
        <v>70.09</v>
      </c>
      <c r="L105" s="44">
        <v>96</v>
      </c>
      <c r="M105" s="8"/>
      <c r="N105" s="8"/>
    </row>
    <row r="106" spans="1:14" ht="21.75" customHeight="1">
      <c r="A106" s="40">
        <v>97</v>
      </c>
      <c r="B106" s="28" t="s">
        <v>307</v>
      </c>
      <c r="C106" s="29" t="s">
        <v>232</v>
      </c>
      <c r="D106" s="29" t="s">
        <v>4</v>
      </c>
      <c r="E106" s="43">
        <v>65</v>
      </c>
      <c r="F106" s="41">
        <f t="shared" si="12"/>
        <v>26</v>
      </c>
      <c r="G106" s="42">
        <v>70.650000000000006</v>
      </c>
      <c r="H106" s="41">
        <f t="shared" si="13"/>
        <v>21.2</v>
      </c>
      <c r="I106" s="43">
        <v>76.14</v>
      </c>
      <c r="J106" s="41">
        <f t="shared" si="14"/>
        <v>22.84</v>
      </c>
      <c r="K106" s="41">
        <f t="shared" si="15"/>
        <v>70.040000000000006</v>
      </c>
      <c r="L106" s="44">
        <v>97</v>
      </c>
      <c r="M106" s="8"/>
      <c r="N106" s="8"/>
    </row>
    <row r="107" spans="1:14" ht="21.75" customHeight="1">
      <c r="A107" s="40">
        <v>98</v>
      </c>
      <c r="B107" s="28" t="s">
        <v>307</v>
      </c>
      <c r="C107" s="29" t="s">
        <v>245</v>
      </c>
      <c r="D107" s="29" t="s">
        <v>4</v>
      </c>
      <c r="E107" s="43">
        <v>64</v>
      </c>
      <c r="F107" s="41">
        <f t="shared" si="12"/>
        <v>25.6</v>
      </c>
      <c r="G107" s="42">
        <v>71.16</v>
      </c>
      <c r="H107" s="41">
        <f t="shared" si="13"/>
        <v>21.35</v>
      </c>
      <c r="I107" s="43">
        <v>75.540000000000006</v>
      </c>
      <c r="J107" s="41">
        <f t="shared" si="14"/>
        <v>22.66</v>
      </c>
      <c r="K107" s="41">
        <f t="shared" si="15"/>
        <v>69.61</v>
      </c>
      <c r="L107" s="44">
        <v>98</v>
      </c>
      <c r="M107" s="8"/>
      <c r="N107" s="8"/>
    </row>
    <row r="108" spans="1:14" ht="21.75" customHeight="1">
      <c r="A108" s="40">
        <v>99</v>
      </c>
      <c r="B108" s="28" t="s">
        <v>307</v>
      </c>
      <c r="C108" s="29" t="s">
        <v>277</v>
      </c>
      <c r="D108" s="29" t="s">
        <v>4</v>
      </c>
      <c r="E108" s="43">
        <v>62</v>
      </c>
      <c r="F108" s="41">
        <f t="shared" si="12"/>
        <v>24.8</v>
      </c>
      <c r="G108" s="43">
        <v>73.540000000000006</v>
      </c>
      <c r="H108" s="41">
        <f t="shared" si="13"/>
        <v>22.06</v>
      </c>
      <c r="I108" s="43">
        <v>75.66</v>
      </c>
      <c r="J108" s="41">
        <f t="shared" si="14"/>
        <v>22.7</v>
      </c>
      <c r="K108" s="41">
        <f t="shared" si="15"/>
        <v>69.56</v>
      </c>
      <c r="L108" s="44">
        <v>99</v>
      </c>
      <c r="M108" s="8"/>
      <c r="N108" s="8"/>
    </row>
    <row r="109" spans="1:14" ht="21.75" customHeight="1">
      <c r="A109" s="40">
        <v>100</v>
      </c>
      <c r="B109" s="28" t="s">
        <v>307</v>
      </c>
      <c r="C109" s="29" t="s">
        <v>264</v>
      </c>
      <c r="D109" s="29" t="s">
        <v>4</v>
      </c>
      <c r="E109" s="43">
        <v>63</v>
      </c>
      <c r="F109" s="41">
        <f t="shared" si="12"/>
        <v>25.200000000000003</v>
      </c>
      <c r="G109" s="43">
        <v>67.430000000000007</v>
      </c>
      <c r="H109" s="41">
        <f t="shared" si="13"/>
        <v>20.23</v>
      </c>
      <c r="I109" s="43">
        <v>72.62</v>
      </c>
      <c r="J109" s="41">
        <f t="shared" si="14"/>
        <v>21.79</v>
      </c>
      <c r="K109" s="41">
        <f t="shared" si="15"/>
        <v>67.22</v>
      </c>
      <c r="L109" s="44">
        <v>100</v>
      </c>
      <c r="M109" s="8"/>
      <c r="N109" s="8"/>
    </row>
    <row r="110" spans="1:14" ht="21.75" customHeight="1">
      <c r="A110" s="40">
        <v>101</v>
      </c>
      <c r="B110" s="28" t="s">
        <v>307</v>
      </c>
      <c r="C110" s="7" t="s">
        <v>272</v>
      </c>
      <c r="D110" s="7" t="s">
        <v>4</v>
      </c>
      <c r="E110" s="43">
        <v>62</v>
      </c>
      <c r="F110" s="41">
        <f t="shared" si="12"/>
        <v>24.8</v>
      </c>
      <c r="G110" s="43">
        <v>71.010000000000005</v>
      </c>
      <c r="H110" s="41">
        <f t="shared" si="13"/>
        <v>21.3</v>
      </c>
      <c r="I110" s="43">
        <v>65.680000000000007</v>
      </c>
      <c r="J110" s="41">
        <f t="shared" si="14"/>
        <v>19.7</v>
      </c>
      <c r="K110" s="41">
        <f t="shared" si="15"/>
        <v>65.8</v>
      </c>
      <c r="L110" s="44">
        <v>101</v>
      </c>
      <c r="M110" s="8"/>
      <c r="N110" s="8"/>
    </row>
    <row r="111" spans="1:14" ht="21.75" customHeight="1">
      <c r="A111" s="40">
        <v>102</v>
      </c>
      <c r="B111" s="28" t="s">
        <v>307</v>
      </c>
      <c r="C111" s="29" t="s">
        <v>259</v>
      </c>
      <c r="D111" s="29" t="s">
        <v>4</v>
      </c>
      <c r="E111" s="43">
        <v>63</v>
      </c>
      <c r="F111" s="41">
        <f t="shared" si="12"/>
        <v>25.200000000000003</v>
      </c>
      <c r="G111" s="43">
        <v>75.400000000000006</v>
      </c>
      <c r="H111" s="41">
        <f t="shared" si="13"/>
        <v>22.62</v>
      </c>
      <c r="I111" s="43">
        <v>56</v>
      </c>
      <c r="J111" s="41">
        <f t="shared" si="14"/>
        <v>16.8</v>
      </c>
      <c r="K111" s="41">
        <f t="shared" si="15"/>
        <v>64.62</v>
      </c>
      <c r="L111" s="44">
        <v>102</v>
      </c>
      <c r="M111" s="8"/>
      <c r="N111" s="8"/>
    </row>
    <row r="112" spans="1:14" ht="21.75" customHeight="1">
      <c r="A112" s="40">
        <v>103</v>
      </c>
      <c r="B112" s="28" t="s">
        <v>307</v>
      </c>
      <c r="C112" s="29" t="s">
        <v>270</v>
      </c>
      <c r="D112" s="29" t="s">
        <v>4</v>
      </c>
      <c r="E112" s="43">
        <v>62.5</v>
      </c>
      <c r="F112" s="41">
        <f t="shared" si="12"/>
        <v>25</v>
      </c>
      <c r="G112" s="43">
        <v>59.8</v>
      </c>
      <c r="H112" s="41">
        <f t="shared" si="13"/>
        <v>17.940000000000001</v>
      </c>
      <c r="I112" s="43">
        <v>68</v>
      </c>
      <c r="J112" s="41">
        <f t="shared" si="14"/>
        <v>20.399999999999999</v>
      </c>
      <c r="K112" s="41">
        <f t="shared" si="15"/>
        <v>63.34</v>
      </c>
      <c r="L112" s="44">
        <v>103</v>
      </c>
      <c r="M112" s="8"/>
      <c r="N112" s="8"/>
    </row>
    <row r="113" spans="1:14" ht="21.75" customHeight="1">
      <c r="A113" s="40">
        <v>104</v>
      </c>
      <c r="B113" s="28" t="s">
        <v>307</v>
      </c>
      <c r="C113" s="29" t="s">
        <v>263</v>
      </c>
      <c r="D113" s="29" t="s">
        <v>4</v>
      </c>
      <c r="E113" s="43">
        <v>63</v>
      </c>
      <c r="F113" s="41">
        <f t="shared" si="12"/>
        <v>25.200000000000003</v>
      </c>
      <c r="G113" s="43">
        <v>73.599999999999994</v>
      </c>
      <c r="H113" s="41">
        <f t="shared" si="13"/>
        <v>22.08</v>
      </c>
      <c r="I113" s="43">
        <v>51.6</v>
      </c>
      <c r="J113" s="41">
        <f t="shared" si="14"/>
        <v>15.48</v>
      </c>
      <c r="K113" s="41">
        <f t="shared" si="15"/>
        <v>62.76</v>
      </c>
      <c r="L113" s="44">
        <v>104</v>
      </c>
      <c r="M113" s="8"/>
      <c r="N113" s="8"/>
    </row>
    <row r="114" spans="1:14" ht="21.75" customHeight="1">
      <c r="A114" s="40">
        <v>105</v>
      </c>
      <c r="B114" s="28" t="s">
        <v>307</v>
      </c>
      <c r="C114" s="7" t="s">
        <v>269</v>
      </c>
      <c r="D114" s="7" t="s">
        <v>4</v>
      </c>
      <c r="E114" s="43">
        <v>62.5</v>
      </c>
      <c r="F114" s="41">
        <f t="shared" si="12"/>
        <v>25</v>
      </c>
      <c r="G114" s="43">
        <v>65.2</v>
      </c>
      <c r="H114" s="41">
        <f t="shared" si="13"/>
        <v>19.559999999999999</v>
      </c>
      <c r="I114" s="43">
        <v>53.8</v>
      </c>
      <c r="J114" s="41">
        <f t="shared" si="14"/>
        <v>16.14</v>
      </c>
      <c r="K114" s="41">
        <f t="shared" si="15"/>
        <v>60.7</v>
      </c>
      <c r="L114" s="44">
        <v>105</v>
      </c>
      <c r="M114" s="8"/>
      <c r="N114" s="8"/>
    </row>
    <row r="115" spans="1:14" ht="21.75" customHeight="1">
      <c r="A115" s="40">
        <v>106</v>
      </c>
      <c r="B115" s="28" t="s">
        <v>307</v>
      </c>
      <c r="C115" s="29" t="s">
        <v>267</v>
      </c>
      <c r="D115" s="29" t="s">
        <v>4</v>
      </c>
      <c r="E115" s="43">
        <v>63</v>
      </c>
      <c r="F115" s="41">
        <f t="shared" si="12"/>
        <v>25.200000000000003</v>
      </c>
      <c r="G115" s="43">
        <v>58.8</v>
      </c>
      <c r="H115" s="41">
        <f t="shared" si="13"/>
        <v>17.64</v>
      </c>
      <c r="I115" s="43">
        <v>58.8</v>
      </c>
      <c r="J115" s="41">
        <f t="shared" si="14"/>
        <v>17.64</v>
      </c>
      <c r="K115" s="41">
        <f t="shared" si="15"/>
        <v>60.48</v>
      </c>
      <c r="L115" s="44">
        <v>106</v>
      </c>
      <c r="M115" s="8"/>
      <c r="N115" s="8"/>
    </row>
    <row r="116" spans="1:14" ht="21.75" customHeight="1">
      <c r="A116" s="40">
        <v>107</v>
      </c>
      <c r="B116" s="28" t="s">
        <v>307</v>
      </c>
      <c r="C116" s="7" t="s">
        <v>261</v>
      </c>
      <c r="D116" s="7" t="s">
        <v>4</v>
      </c>
      <c r="E116" s="43">
        <v>63</v>
      </c>
      <c r="F116" s="41">
        <f t="shared" si="12"/>
        <v>25.200000000000003</v>
      </c>
      <c r="G116" s="43">
        <v>66.2</v>
      </c>
      <c r="H116" s="41">
        <f t="shared" si="13"/>
        <v>19.86</v>
      </c>
      <c r="I116" s="43">
        <v>51.4</v>
      </c>
      <c r="J116" s="41">
        <f t="shared" si="14"/>
        <v>15.42</v>
      </c>
      <c r="K116" s="41">
        <f t="shared" si="15"/>
        <v>60.48</v>
      </c>
      <c r="L116" s="44">
        <v>107</v>
      </c>
      <c r="M116" s="8"/>
      <c r="N116" s="8"/>
    </row>
    <row r="117" spans="1:14" ht="21.75" customHeight="1">
      <c r="A117" s="40">
        <v>108</v>
      </c>
      <c r="B117" s="28" t="s">
        <v>307</v>
      </c>
      <c r="C117" s="29" t="s">
        <v>274</v>
      </c>
      <c r="D117" s="29" t="s">
        <v>4</v>
      </c>
      <c r="E117" s="43">
        <v>62</v>
      </c>
      <c r="F117" s="41">
        <f t="shared" si="12"/>
        <v>24.8</v>
      </c>
      <c r="G117" s="43">
        <v>56.4</v>
      </c>
      <c r="H117" s="41">
        <f t="shared" si="13"/>
        <v>16.920000000000002</v>
      </c>
      <c r="I117" s="43">
        <v>56.6</v>
      </c>
      <c r="J117" s="41">
        <f t="shared" si="14"/>
        <v>16.98</v>
      </c>
      <c r="K117" s="41">
        <f t="shared" si="15"/>
        <v>58.7</v>
      </c>
      <c r="L117" s="44">
        <v>108</v>
      </c>
      <c r="M117" s="8"/>
      <c r="N117" s="8"/>
    </row>
    <row r="118" spans="1:14" ht="21.75" customHeight="1">
      <c r="A118" s="40">
        <v>109</v>
      </c>
      <c r="B118" s="28" t="s">
        <v>307</v>
      </c>
      <c r="C118" s="29" t="s">
        <v>268</v>
      </c>
      <c r="D118" s="29" t="s">
        <v>4</v>
      </c>
      <c r="E118" s="43">
        <v>62.5</v>
      </c>
      <c r="F118" s="41">
        <f t="shared" si="12"/>
        <v>25</v>
      </c>
      <c r="G118" s="43">
        <v>56.4</v>
      </c>
      <c r="H118" s="41">
        <f t="shared" si="13"/>
        <v>16.920000000000002</v>
      </c>
      <c r="I118" s="43">
        <v>55</v>
      </c>
      <c r="J118" s="41">
        <f t="shared" si="14"/>
        <v>16.5</v>
      </c>
      <c r="K118" s="41">
        <f t="shared" si="15"/>
        <v>58.42</v>
      </c>
      <c r="L118" s="44">
        <v>109</v>
      </c>
      <c r="M118" s="8"/>
      <c r="N118" s="8"/>
    </row>
    <row r="119" spans="1:14" ht="21.75" customHeight="1">
      <c r="A119" s="40">
        <v>110</v>
      </c>
      <c r="B119" s="28" t="s">
        <v>307</v>
      </c>
      <c r="C119" s="28" t="s">
        <v>161</v>
      </c>
      <c r="D119" s="28" t="s">
        <v>4</v>
      </c>
      <c r="E119" s="41">
        <v>73.5</v>
      </c>
      <c r="F119" s="41">
        <f t="shared" si="12"/>
        <v>29.400000000000002</v>
      </c>
      <c r="G119" s="28" t="s">
        <v>310</v>
      </c>
      <c r="H119" s="41">
        <v>0</v>
      </c>
      <c r="I119" s="28" t="s">
        <v>310</v>
      </c>
      <c r="J119" s="41">
        <v>0</v>
      </c>
      <c r="K119" s="41">
        <f t="shared" si="15"/>
        <v>29.4</v>
      </c>
      <c r="L119" s="44">
        <v>110</v>
      </c>
      <c r="M119" s="27"/>
      <c r="N119" s="27"/>
    </row>
    <row r="120" spans="1:14" ht="21.75" customHeight="1">
      <c r="A120" s="40">
        <v>111</v>
      </c>
      <c r="B120" s="28" t="s">
        <v>307</v>
      </c>
      <c r="C120" s="29" t="s">
        <v>164</v>
      </c>
      <c r="D120" s="29" t="s">
        <v>4</v>
      </c>
      <c r="E120" s="43">
        <v>73</v>
      </c>
      <c r="F120" s="41">
        <f t="shared" si="12"/>
        <v>29.200000000000003</v>
      </c>
      <c r="G120" s="28" t="s">
        <v>310</v>
      </c>
      <c r="H120" s="41">
        <v>0</v>
      </c>
      <c r="I120" s="28" t="s">
        <v>310</v>
      </c>
      <c r="J120" s="41">
        <v>0</v>
      </c>
      <c r="K120" s="41">
        <f t="shared" si="15"/>
        <v>29.2</v>
      </c>
      <c r="L120" s="44">
        <v>111</v>
      </c>
      <c r="M120" s="8"/>
      <c r="N120" s="8"/>
    </row>
    <row r="121" spans="1:14" ht="21.75" customHeight="1">
      <c r="A121" s="40">
        <v>112</v>
      </c>
      <c r="B121" s="28" t="s">
        <v>307</v>
      </c>
      <c r="C121" s="29" t="s">
        <v>167</v>
      </c>
      <c r="D121" s="29" t="s">
        <v>4</v>
      </c>
      <c r="E121" s="43">
        <v>72.5</v>
      </c>
      <c r="F121" s="41">
        <f t="shared" si="12"/>
        <v>29</v>
      </c>
      <c r="G121" s="28" t="s">
        <v>310</v>
      </c>
      <c r="H121" s="41">
        <v>0</v>
      </c>
      <c r="I121" s="28" t="s">
        <v>310</v>
      </c>
      <c r="J121" s="41">
        <v>0</v>
      </c>
      <c r="K121" s="41">
        <f t="shared" si="15"/>
        <v>29</v>
      </c>
      <c r="L121" s="44">
        <v>112</v>
      </c>
      <c r="M121" s="8"/>
      <c r="N121" s="8"/>
    </row>
    <row r="122" spans="1:14" ht="21.75" customHeight="1">
      <c r="A122" s="40">
        <v>113</v>
      </c>
      <c r="B122" s="28" t="s">
        <v>307</v>
      </c>
      <c r="C122" s="29" t="s">
        <v>176</v>
      </c>
      <c r="D122" s="29" t="s">
        <v>4</v>
      </c>
      <c r="E122" s="43">
        <v>71.5</v>
      </c>
      <c r="F122" s="41">
        <f t="shared" si="12"/>
        <v>28.6</v>
      </c>
      <c r="G122" s="28" t="s">
        <v>310</v>
      </c>
      <c r="H122" s="41">
        <v>0</v>
      </c>
      <c r="I122" s="28" t="s">
        <v>310</v>
      </c>
      <c r="J122" s="41">
        <v>0</v>
      </c>
      <c r="K122" s="41">
        <f t="shared" si="15"/>
        <v>28.6</v>
      </c>
      <c r="L122" s="44">
        <v>113</v>
      </c>
      <c r="M122" s="8"/>
      <c r="N122" s="8"/>
    </row>
    <row r="123" spans="1:14" ht="21.75" customHeight="1">
      <c r="A123" s="40">
        <v>114</v>
      </c>
      <c r="B123" s="28" t="s">
        <v>307</v>
      </c>
      <c r="C123" s="29" t="s">
        <v>182</v>
      </c>
      <c r="D123" s="29" t="s">
        <v>4</v>
      </c>
      <c r="E123" s="43">
        <v>71</v>
      </c>
      <c r="F123" s="41">
        <f t="shared" si="12"/>
        <v>28.400000000000002</v>
      </c>
      <c r="G123" s="28" t="s">
        <v>310</v>
      </c>
      <c r="H123" s="41">
        <v>0</v>
      </c>
      <c r="I123" s="28" t="s">
        <v>310</v>
      </c>
      <c r="J123" s="41">
        <v>0</v>
      </c>
      <c r="K123" s="41">
        <f t="shared" si="15"/>
        <v>28.4</v>
      </c>
      <c r="L123" s="44">
        <v>114</v>
      </c>
      <c r="M123" s="8"/>
      <c r="N123" s="8"/>
    </row>
    <row r="124" spans="1:14" ht="21.75" customHeight="1">
      <c r="A124" s="40">
        <v>115</v>
      </c>
      <c r="B124" s="28" t="s">
        <v>307</v>
      </c>
      <c r="C124" s="29" t="s">
        <v>184</v>
      </c>
      <c r="D124" s="29" t="s">
        <v>4</v>
      </c>
      <c r="E124" s="43">
        <v>71</v>
      </c>
      <c r="F124" s="41">
        <f t="shared" si="12"/>
        <v>28.400000000000002</v>
      </c>
      <c r="G124" s="28" t="s">
        <v>310</v>
      </c>
      <c r="H124" s="41">
        <v>0</v>
      </c>
      <c r="I124" s="28" t="s">
        <v>310</v>
      </c>
      <c r="J124" s="41">
        <v>0</v>
      </c>
      <c r="K124" s="41">
        <f t="shared" si="15"/>
        <v>28.4</v>
      </c>
      <c r="L124" s="44">
        <v>115</v>
      </c>
      <c r="M124" s="8"/>
      <c r="N124" s="8"/>
    </row>
    <row r="125" spans="1:14" ht="21.75" customHeight="1">
      <c r="A125" s="40">
        <v>116</v>
      </c>
      <c r="B125" s="28" t="s">
        <v>307</v>
      </c>
      <c r="C125" s="29" t="s">
        <v>186</v>
      </c>
      <c r="D125" s="29" t="s">
        <v>4</v>
      </c>
      <c r="E125" s="43">
        <v>70.5</v>
      </c>
      <c r="F125" s="41">
        <f t="shared" si="12"/>
        <v>28.200000000000003</v>
      </c>
      <c r="G125" s="28" t="s">
        <v>310</v>
      </c>
      <c r="H125" s="41">
        <v>0</v>
      </c>
      <c r="I125" s="28" t="s">
        <v>310</v>
      </c>
      <c r="J125" s="41">
        <v>0</v>
      </c>
      <c r="K125" s="41">
        <f t="shared" si="15"/>
        <v>28.2</v>
      </c>
      <c r="L125" s="44">
        <v>116</v>
      </c>
      <c r="M125" s="8"/>
      <c r="N125" s="8"/>
    </row>
    <row r="126" spans="1:14" ht="21.75" customHeight="1">
      <c r="A126" s="40">
        <v>117</v>
      </c>
      <c r="B126" s="28" t="s">
        <v>307</v>
      </c>
      <c r="C126" s="7" t="s">
        <v>195</v>
      </c>
      <c r="D126" s="7" t="s">
        <v>4</v>
      </c>
      <c r="E126" s="43">
        <v>69</v>
      </c>
      <c r="F126" s="41">
        <f t="shared" si="12"/>
        <v>27.6</v>
      </c>
      <c r="G126" s="28" t="s">
        <v>310</v>
      </c>
      <c r="H126" s="41">
        <v>0</v>
      </c>
      <c r="I126" s="28" t="s">
        <v>310</v>
      </c>
      <c r="J126" s="41">
        <v>0</v>
      </c>
      <c r="K126" s="41">
        <f t="shared" si="15"/>
        <v>27.6</v>
      </c>
      <c r="L126" s="44">
        <v>117</v>
      </c>
      <c r="M126" s="8"/>
      <c r="N126" s="8"/>
    </row>
    <row r="127" spans="1:14" ht="21.75" customHeight="1">
      <c r="A127" s="40">
        <v>118</v>
      </c>
      <c r="B127" s="28" t="s">
        <v>307</v>
      </c>
      <c r="C127" s="7" t="s">
        <v>197</v>
      </c>
      <c r="D127" s="7" t="s">
        <v>4</v>
      </c>
      <c r="E127" s="43">
        <v>69</v>
      </c>
      <c r="F127" s="41">
        <f t="shared" si="12"/>
        <v>27.6</v>
      </c>
      <c r="G127" s="28" t="s">
        <v>310</v>
      </c>
      <c r="H127" s="41">
        <v>0</v>
      </c>
      <c r="I127" s="28" t="s">
        <v>310</v>
      </c>
      <c r="J127" s="41">
        <v>0</v>
      </c>
      <c r="K127" s="41">
        <f t="shared" si="15"/>
        <v>27.6</v>
      </c>
      <c r="L127" s="44">
        <v>118</v>
      </c>
      <c r="M127" s="8"/>
      <c r="N127" s="8"/>
    </row>
    <row r="128" spans="1:14" ht="21.75" customHeight="1">
      <c r="A128" s="40">
        <v>119</v>
      </c>
      <c r="B128" s="28" t="s">
        <v>307</v>
      </c>
      <c r="C128" s="7" t="s">
        <v>198</v>
      </c>
      <c r="D128" s="7" t="s">
        <v>4</v>
      </c>
      <c r="E128" s="43">
        <v>69</v>
      </c>
      <c r="F128" s="41">
        <f t="shared" si="12"/>
        <v>27.6</v>
      </c>
      <c r="G128" s="28" t="s">
        <v>310</v>
      </c>
      <c r="H128" s="41">
        <v>0</v>
      </c>
      <c r="I128" s="28" t="s">
        <v>310</v>
      </c>
      <c r="J128" s="41">
        <v>0</v>
      </c>
      <c r="K128" s="41">
        <f t="shared" si="15"/>
        <v>27.6</v>
      </c>
      <c r="L128" s="44">
        <v>119</v>
      </c>
      <c r="M128" s="8"/>
      <c r="N128" s="8"/>
    </row>
    <row r="129" spans="1:14" s="2" customFormat="1" ht="21.75" customHeight="1">
      <c r="A129" s="40">
        <v>120</v>
      </c>
      <c r="B129" s="28" t="s">
        <v>307</v>
      </c>
      <c r="C129" s="33" t="s">
        <v>211</v>
      </c>
      <c r="D129" s="33" t="s">
        <v>4</v>
      </c>
      <c r="E129" s="43">
        <v>67</v>
      </c>
      <c r="F129" s="41">
        <f t="shared" si="12"/>
        <v>26.8</v>
      </c>
      <c r="G129" s="28" t="s">
        <v>309</v>
      </c>
      <c r="H129" s="41">
        <v>0</v>
      </c>
      <c r="I129" s="28" t="s">
        <v>309</v>
      </c>
      <c r="J129" s="41">
        <v>0</v>
      </c>
      <c r="K129" s="41">
        <f t="shared" si="15"/>
        <v>26.8</v>
      </c>
      <c r="L129" s="44">
        <v>120</v>
      </c>
      <c r="M129" s="8"/>
      <c r="N129" s="8"/>
    </row>
    <row r="130" spans="1:14" s="2" customFormat="1" ht="21.75" customHeight="1">
      <c r="A130" s="40">
        <v>121</v>
      </c>
      <c r="B130" s="28" t="s">
        <v>307</v>
      </c>
      <c r="C130" s="34" t="s">
        <v>214</v>
      </c>
      <c r="D130" s="34" t="s">
        <v>311</v>
      </c>
      <c r="E130" s="43">
        <v>67</v>
      </c>
      <c r="F130" s="41">
        <f t="shared" si="12"/>
        <v>26.8</v>
      </c>
      <c r="G130" s="28" t="s">
        <v>308</v>
      </c>
      <c r="H130" s="41">
        <v>0</v>
      </c>
      <c r="I130" s="28" t="s">
        <v>308</v>
      </c>
      <c r="J130" s="41">
        <v>0</v>
      </c>
      <c r="K130" s="41">
        <f t="shared" si="15"/>
        <v>26.8</v>
      </c>
      <c r="L130" s="44">
        <v>121</v>
      </c>
      <c r="M130" s="8"/>
      <c r="N130" s="8"/>
    </row>
    <row r="131" spans="1:14" s="2" customFormat="1" ht="21.75" customHeight="1">
      <c r="A131" s="40">
        <v>122</v>
      </c>
      <c r="B131" s="28" t="s">
        <v>304</v>
      </c>
      <c r="C131" s="33" t="s">
        <v>243</v>
      </c>
      <c r="D131" s="33" t="s">
        <v>4</v>
      </c>
      <c r="E131" s="43">
        <v>64</v>
      </c>
      <c r="F131" s="41">
        <f t="shared" ref="F131:F133" si="16">E131*0.4</f>
        <v>25.6</v>
      </c>
      <c r="G131" s="28" t="s">
        <v>308</v>
      </c>
      <c r="H131" s="41">
        <v>0</v>
      </c>
      <c r="I131" s="28" t="s">
        <v>308</v>
      </c>
      <c r="J131" s="41">
        <v>0</v>
      </c>
      <c r="K131" s="41">
        <f t="shared" ref="K131:K133" si="17">ROUND(F131+H131+J131,2)</f>
        <v>25.6</v>
      </c>
      <c r="L131" s="44">
        <v>122</v>
      </c>
      <c r="M131" s="8"/>
      <c r="N131" s="8"/>
    </row>
    <row r="132" spans="1:14" ht="21.75" customHeight="1">
      <c r="A132" s="40">
        <v>123</v>
      </c>
      <c r="B132" s="28" t="s">
        <v>304</v>
      </c>
      <c r="C132" s="7" t="s">
        <v>255</v>
      </c>
      <c r="D132" s="7" t="s">
        <v>4</v>
      </c>
      <c r="E132" s="43">
        <v>63.5</v>
      </c>
      <c r="F132" s="41">
        <f t="shared" si="16"/>
        <v>25.400000000000002</v>
      </c>
      <c r="G132" s="28" t="s">
        <v>306</v>
      </c>
      <c r="H132" s="41">
        <v>0</v>
      </c>
      <c r="I132" s="28" t="s">
        <v>306</v>
      </c>
      <c r="J132" s="41">
        <v>0</v>
      </c>
      <c r="K132" s="41">
        <f t="shared" si="17"/>
        <v>25.4</v>
      </c>
      <c r="L132" s="44">
        <v>123</v>
      </c>
      <c r="M132" s="8"/>
      <c r="N132" s="8"/>
    </row>
    <row r="133" spans="1:14" ht="21.75" customHeight="1">
      <c r="A133" s="40">
        <v>124</v>
      </c>
      <c r="B133" s="28" t="s">
        <v>304</v>
      </c>
      <c r="C133" s="29" t="s">
        <v>262</v>
      </c>
      <c r="D133" s="29" t="s">
        <v>4</v>
      </c>
      <c r="E133" s="43">
        <v>63</v>
      </c>
      <c r="F133" s="41">
        <f t="shared" si="16"/>
        <v>25.200000000000003</v>
      </c>
      <c r="G133" s="28" t="s">
        <v>306</v>
      </c>
      <c r="H133" s="41">
        <v>0</v>
      </c>
      <c r="I133" s="28" t="s">
        <v>306</v>
      </c>
      <c r="J133" s="41">
        <v>0</v>
      </c>
      <c r="K133" s="41">
        <f t="shared" si="17"/>
        <v>25.2</v>
      </c>
      <c r="L133" s="44">
        <v>124</v>
      </c>
      <c r="M133" s="8"/>
      <c r="N133" s="8"/>
    </row>
  </sheetData>
  <sortState ref="A3:R133">
    <sortCondition ref="B3:B133"/>
    <sortCondition descending="1" ref="F3:F133"/>
  </sortState>
  <mergeCells count="1">
    <mergeCell ref="A1:N1"/>
  </mergeCells>
  <phoneticPr fontId="1" type="noConversion"/>
  <printOptions horizontalCentered="1"/>
  <pageMargins left="0.70866141732283472" right="0.70866141732283472" top="1.1417322834645669"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G15" sqref="G15"/>
    </sheetView>
  </sheetViews>
  <sheetFormatPr defaultRowHeight="13.5"/>
  <cols>
    <col min="1" max="1" width="5" customWidth="1"/>
    <col min="2" max="2" width="10.5" customWidth="1"/>
    <col min="3" max="3" width="8.875" customWidth="1"/>
    <col min="4" max="9" width="8.5" customWidth="1"/>
    <col min="10" max="10" width="16.125" customWidth="1"/>
  </cols>
  <sheetData>
    <row r="1" spans="1:10" ht="45.75" customHeight="1">
      <c r="A1" s="46" t="s">
        <v>292</v>
      </c>
      <c r="B1" s="46"/>
      <c r="C1" s="46"/>
      <c r="D1" s="46"/>
      <c r="E1" s="46"/>
      <c r="F1" s="46"/>
      <c r="G1" s="46"/>
      <c r="H1" s="46"/>
      <c r="I1" s="46"/>
      <c r="J1" s="46"/>
    </row>
    <row r="2" spans="1:10" ht="39" customHeight="1">
      <c r="A2" s="5" t="s">
        <v>18</v>
      </c>
      <c r="B2" s="20" t="s">
        <v>1</v>
      </c>
      <c r="C2" s="20" t="s">
        <v>2</v>
      </c>
      <c r="D2" s="6" t="s">
        <v>14</v>
      </c>
      <c r="E2" s="24" t="s">
        <v>140</v>
      </c>
      <c r="F2" s="24" t="s">
        <v>141</v>
      </c>
      <c r="G2" s="24" t="s">
        <v>142</v>
      </c>
      <c r="H2" s="25" t="s">
        <v>143</v>
      </c>
      <c r="I2" s="25" t="s">
        <v>145</v>
      </c>
      <c r="J2" s="26" t="s">
        <v>286</v>
      </c>
    </row>
    <row r="3" spans="1:10" ht="24.75" customHeight="1">
      <c r="A3" s="4">
        <v>1</v>
      </c>
      <c r="B3" s="10" t="s">
        <v>25</v>
      </c>
      <c r="C3" s="13" t="s">
        <v>6</v>
      </c>
      <c r="D3" s="12">
        <v>70</v>
      </c>
      <c r="E3" s="12">
        <f>D3*0.4</f>
        <v>28</v>
      </c>
      <c r="F3" s="12">
        <v>77.5</v>
      </c>
      <c r="G3" s="12">
        <f>F3*0.6</f>
        <v>46.5</v>
      </c>
      <c r="H3" s="12">
        <f>E3+G3</f>
        <v>74.5</v>
      </c>
      <c r="I3" s="32">
        <v>1</v>
      </c>
      <c r="J3" s="12" t="s">
        <v>281</v>
      </c>
    </row>
    <row r="4" spans="1:10" ht="24.75" customHeight="1">
      <c r="A4" s="4">
        <v>2</v>
      </c>
      <c r="B4" s="10" t="s">
        <v>25</v>
      </c>
      <c r="C4" s="13" t="s">
        <v>27</v>
      </c>
      <c r="D4" s="12">
        <v>45</v>
      </c>
      <c r="E4" s="12">
        <f>D4*0.4</f>
        <v>18</v>
      </c>
      <c r="F4" s="12">
        <v>79.8</v>
      </c>
      <c r="G4" s="12">
        <f>F4*0.6</f>
        <v>47.879999999999995</v>
      </c>
      <c r="H4" s="12">
        <f>E4+G4</f>
        <v>65.88</v>
      </c>
      <c r="I4" s="32">
        <v>2</v>
      </c>
      <c r="J4" s="12"/>
    </row>
    <row r="5" spans="1:10" ht="24.75" customHeight="1">
      <c r="A5" s="4">
        <v>3</v>
      </c>
      <c r="B5" s="10" t="s">
        <v>25</v>
      </c>
      <c r="C5" s="19" t="s">
        <v>26</v>
      </c>
      <c r="D5" s="12">
        <v>45.5</v>
      </c>
      <c r="E5" s="12">
        <f>D5*0.4</f>
        <v>18.2</v>
      </c>
      <c r="F5" s="19" t="s">
        <v>280</v>
      </c>
      <c r="G5" s="12">
        <v>0</v>
      </c>
      <c r="H5" s="12">
        <f>E5+G5</f>
        <v>18.2</v>
      </c>
      <c r="I5" s="32">
        <v>3</v>
      </c>
      <c r="J5" s="12"/>
    </row>
  </sheetData>
  <mergeCells count="1">
    <mergeCell ref="A1:J1"/>
  </mergeCells>
  <phoneticPr fontId="1" type="noConversion"/>
  <pageMargins left="0.51181102362204722"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0" sqref="K10"/>
    </sheetView>
  </sheetViews>
  <sheetFormatPr defaultRowHeight="13.5"/>
  <cols>
    <col min="1" max="1" width="5" style="3" customWidth="1"/>
    <col min="2" max="2" width="9.5" customWidth="1"/>
    <col min="3" max="3" width="7.75" customWidth="1"/>
    <col min="4" max="9" width="8.875" customWidth="1"/>
    <col min="10" max="10" width="11.5" customWidth="1"/>
    <col min="11" max="11" width="14.5" customWidth="1"/>
  </cols>
  <sheetData>
    <row r="1" spans="1:11" ht="34.5" customHeight="1">
      <c r="A1" s="46" t="s">
        <v>292</v>
      </c>
      <c r="B1" s="46"/>
      <c r="C1" s="46"/>
      <c r="D1" s="46"/>
      <c r="E1" s="46"/>
      <c r="F1" s="46"/>
      <c r="G1" s="46"/>
      <c r="H1" s="46"/>
      <c r="I1" s="46"/>
      <c r="J1" s="46"/>
      <c r="K1" s="46"/>
    </row>
    <row r="2" spans="1:11" ht="38.25" customHeight="1">
      <c r="A2" s="5" t="s">
        <v>18</v>
      </c>
      <c r="B2" s="20" t="s">
        <v>1</v>
      </c>
      <c r="C2" s="20" t="s">
        <v>2</v>
      </c>
      <c r="D2" s="6" t="s">
        <v>14</v>
      </c>
      <c r="E2" s="24" t="s">
        <v>140</v>
      </c>
      <c r="F2" s="24" t="s">
        <v>141</v>
      </c>
      <c r="G2" s="24" t="s">
        <v>142</v>
      </c>
      <c r="H2" s="25" t="s">
        <v>143</v>
      </c>
      <c r="I2" s="25" t="s">
        <v>145</v>
      </c>
      <c r="J2" s="26" t="s">
        <v>286</v>
      </c>
      <c r="K2" s="26" t="s">
        <v>288</v>
      </c>
    </row>
    <row r="3" spans="1:11" ht="25.5" customHeight="1">
      <c r="A3" s="4">
        <v>1</v>
      </c>
      <c r="B3" s="18" t="s">
        <v>46</v>
      </c>
      <c r="C3" s="13" t="s">
        <v>49</v>
      </c>
      <c r="D3" s="12">
        <v>80</v>
      </c>
      <c r="E3" s="12">
        <f t="shared" ref="E3:E13" si="0">D3*0.4</f>
        <v>32</v>
      </c>
      <c r="F3" s="12">
        <v>87</v>
      </c>
      <c r="G3" s="12">
        <f t="shared" ref="G3:G10" si="1">F3*0.6</f>
        <v>52.199999999999996</v>
      </c>
      <c r="H3" s="12">
        <f t="shared" ref="H3:H13" si="2">E3+G3</f>
        <v>84.199999999999989</v>
      </c>
      <c r="I3" s="32">
        <v>1</v>
      </c>
      <c r="J3" s="12"/>
      <c r="K3" s="12" t="s">
        <v>289</v>
      </c>
    </row>
    <row r="4" spans="1:11" ht="25.5" customHeight="1">
      <c r="A4" s="4">
        <v>2</v>
      </c>
      <c r="B4" s="18" t="s">
        <v>46</v>
      </c>
      <c r="C4" s="13" t="s">
        <v>52</v>
      </c>
      <c r="D4" s="12">
        <v>79</v>
      </c>
      <c r="E4" s="12">
        <f t="shared" si="0"/>
        <v>31.6</v>
      </c>
      <c r="F4" s="12">
        <v>83</v>
      </c>
      <c r="G4" s="12">
        <f t="shared" si="1"/>
        <v>49.8</v>
      </c>
      <c r="H4" s="12">
        <f t="shared" si="2"/>
        <v>81.400000000000006</v>
      </c>
      <c r="I4" s="32">
        <v>2</v>
      </c>
      <c r="J4" s="12" t="s">
        <v>58</v>
      </c>
      <c r="K4" s="12"/>
    </row>
    <row r="5" spans="1:11" ht="25.5" customHeight="1">
      <c r="A5" s="4">
        <v>3</v>
      </c>
      <c r="B5" s="18" t="s">
        <v>46</v>
      </c>
      <c r="C5" s="13" t="s">
        <v>47</v>
      </c>
      <c r="D5" s="12">
        <v>82</v>
      </c>
      <c r="E5" s="12">
        <f t="shared" si="0"/>
        <v>32.800000000000004</v>
      </c>
      <c r="F5" s="12">
        <v>80.599999999999994</v>
      </c>
      <c r="G5" s="12">
        <f t="shared" si="1"/>
        <v>48.359999999999992</v>
      </c>
      <c r="H5" s="12">
        <f t="shared" si="2"/>
        <v>81.16</v>
      </c>
      <c r="I5" s="32">
        <v>3</v>
      </c>
      <c r="J5" s="12" t="s">
        <v>58</v>
      </c>
      <c r="K5" s="12"/>
    </row>
    <row r="6" spans="1:11" ht="25.5" customHeight="1">
      <c r="A6" s="4">
        <v>4</v>
      </c>
      <c r="B6" s="18" t="s">
        <v>46</v>
      </c>
      <c r="C6" s="13" t="s">
        <v>50</v>
      </c>
      <c r="D6" s="12">
        <v>79</v>
      </c>
      <c r="E6" s="12">
        <f t="shared" si="0"/>
        <v>31.6</v>
      </c>
      <c r="F6" s="12">
        <v>80.099999999999994</v>
      </c>
      <c r="G6" s="12">
        <f t="shared" si="1"/>
        <v>48.059999999999995</v>
      </c>
      <c r="H6" s="12">
        <f t="shared" si="2"/>
        <v>79.66</v>
      </c>
      <c r="I6" s="32">
        <v>4</v>
      </c>
      <c r="J6" s="12" t="s">
        <v>285</v>
      </c>
      <c r="K6" s="12"/>
    </row>
    <row r="7" spans="1:11" ht="25.5" customHeight="1">
      <c r="A7" s="4">
        <v>5</v>
      </c>
      <c r="B7" s="18" t="s">
        <v>46</v>
      </c>
      <c r="C7" s="13" t="s">
        <v>51</v>
      </c>
      <c r="D7" s="12">
        <v>79</v>
      </c>
      <c r="E7" s="12">
        <f t="shared" si="0"/>
        <v>31.6</v>
      </c>
      <c r="F7" s="12">
        <v>79.8</v>
      </c>
      <c r="G7" s="12">
        <f t="shared" si="1"/>
        <v>47.879999999999995</v>
      </c>
      <c r="H7" s="12">
        <f t="shared" si="2"/>
        <v>79.47999999999999</v>
      </c>
      <c r="I7" s="32">
        <v>5</v>
      </c>
      <c r="J7" s="12"/>
      <c r="K7" s="12"/>
    </row>
    <row r="8" spans="1:11" ht="25.5" customHeight="1">
      <c r="A8" s="4">
        <v>6</v>
      </c>
      <c r="B8" s="18" t="s">
        <v>46</v>
      </c>
      <c r="C8" s="13" t="s">
        <v>55</v>
      </c>
      <c r="D8" s="12">
        <v>77.5</v>
      </c>
      <c r="E8" s="12">
        <f t="shared" si="0"/>
        <v>31</v>
      </c>
      <c r="F8" s="12">
        <v>79.599999999999994</v>
      </c>
      <c r="G8" s="12">
        <f t="shared" si="1"/>
        <v>47.76</v>
      </c>
      <c r="H8" s="12">
        <f t="shared" si="2"/>
        <v>78.759999999999991</v>
      </c>
      <c r="I8" s="32">
        <v>6</v>
      </c>
      <c r="J8" s="12"/>
      <c r="K8" s="12"/>
    </row>
    <row r="9" spans="1:11" ht="25.5" customHeight="1">
      <c r="A9" s="4">
        <v>7</v>
      </c>
      <c r="B9" s="18" t="s">
        <v>46</v>
      </c>
      <c r="C9" s="13" t="s">
        <v>54</v>
      </c>
      <c r="D9" s="12">
        <v>77.5</v>
      </c>
      <c r="E9" s="12">
        <f t="shared" si="0"/>
        <v>31</v>
      </c>
      <c r="F9" s="12">
        <v>78.900000000000006</v>
      </c>
      <c r="G9" s="12">
        <f t="shared" si="1"/>
        <v>47.34</v>
      </c>
      <c r="H9" s="12">
        <f t="shared" si="2"/>
        <v>78.34</v>
      </c>
      <c r="I9" s="32">
        <v>7</v>
      </c>
      <c r="J9" s="12"/>
      <c r="K9" s="12"/>
    </row>
    <row r="10" spans="1:11" ht="25.5" customHeight="1">
      <c r="A10" s="4">
        <v>8</v>
      </c>
      <c r="B10" s="18" t="s">
        <v>46</v>
      </c>
      <c r="C10" s="13" t="s">
        <v>57</v>
      </c>
      <c r="D10" s="12">
        <v>77.5</v>
      </c>
      <c r="E10" s="12">
        <f t="shared" si="0"/>
        <v>31</v>
      </c>
      <c r="F10" s="12">
        <v>77</v>
      </c>
      <c r="G10" s="12">
        <f t="shared" si="1"/>
        <v>46.199999999999996</v>
      </c>
      <c r="H10" s="12">
        <f t="shared" si="2"/>
        <v>77.199999999999989</v>
      </c>
      <c r="I10" s="32">
        <v>8</v>
      </c>
      <c r="J10" s="12"/>
      <c r="K10" s="12"/>
    </row>
    <row r="11" spans="1:11" ht="25.5" customHeight="1">
      <c r="A11" s="4">
        <v>9</v>
      </c>
      <c r="B11" s="18" t="s">
        <v>46</v>
      </c>
      <c r="C11" s="13" t="s">
        <v>48</v>
      </c>
      <c r="D11" s="12">
        <v>81.5</v>
      </c>
      <c r="E11" s="12">
        <f t="shared" si="0"/>
        <v>32.6</v>
      </c>
      <c r="F11" s="13" t="s">
        <v>280</v>
      </c>
      <c r="G11" s="12">
        <v>0</v>
      </c>
      <c r="H11" s="12">
        <f t="shared" si="2"/>
        <v>32.6</v>
      </c>
      <c r="I11" s="32">
        <v>9</v>
      </c>
      <c r="J11" s="12"/>
      <c r="K11" s="12"/>
    </row>
    <row r="12" spans="1:11" ht="25.5" customHeight="1">
      <c r="A12" s="4">
        <v>10</v>
      </c>
      <c r="B12" s="18" t="s">
        <v>46</v>
      </c>
      <c r="C12" s="13" t="s">
        <v>53</v>
      </c>
      <c r="D12" s="12">
        <v>78.5</v>
      </c>
      <c r="E12" s="12">
        <f t="shared" si="0"/>
        <v>31.400000000000002</v>
      </c>
      <c r="F12" s="13" t="s">
        <v>280</v>
      </c>
      <c r="G12" s="12">
        <v>0</v>
      </c>
      <c r="H12" s="12">
        <f t="shared" si="2"/>
        <v>31.400000000000002</v>
      </c>
      <c r="I12" s="32">
        <v>10</v>
      </c>
      <c r="J12" s="12"/>
      <c r="K12" s="12"/>
    </row>
    <row r="13" spans="1:11" ht="25.5" customHeight="1">
      <c r="A13" s="4">
        <v>11</v>
      </c>
      <c r="B13" s="18" t="s">
        <v>46</v>
      </c>
      <c r="C13" s="13" t="s">
        <v>56</v>
      </c>
      <c r="D13" s="12">
        <v>77.5</v>
      </c>
      <c r="E13" s="12">
        <f t="shared" si="0"/>
        <v>31</v>
      </c>
      <c r="F13" s="13" t="s">
        <v>280</v>
      </c>
      <c r="G13" s="12">
        <v>0</v>
      </c>
      <c r="H13" s="12">
        <f t="shared" si="2"/>
        <v>31</v>
      </c>
      <c r="I13" s="32">
        <v>11</v>
      </c>
      <c r="J13" s="12"/>
      <c r="K13" s="12"/>
    </row>
  </sheetData>
  <sortState ref="A3:S13">
    <sortCondition descending="1" ref="H3:H13"/>
  </sortState>
  <mergeCells count="1">
    <mergeCell ref="A1:K1"/>
  </mergeCells>
  <phoneticPr fontId="1" type="noConversion"/>
  <printOptions horizontalCentered="1"/>
  <pageMargins left="0.70866141732283472" right="0.70866141732283472" top="1.1417322834645669"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H3" sqref="H3"/>
    </sheetView>
  </sheetViews>
  <sheetFormatPr defaultRowHeight="13.5"/>
  <cols>
    <col min="1" max="1" width="5.625" customWidth="1"/>
    <col min="2" max="2" width="11.125" customWidth="1"/>
    <col min="3" max="3" width="10" customWidth="1"/>
    <col min="4" max="4" width="9.875" customWidth="1"/>
    <col min="7" max="7" width="10" customWidth="1"/>
    <col min="9" max="9" width="6.75" customWidth="1"/>
    <col min="10" max="10" width="7.5" customWidth="1"/>
    <col min="11" max="11" width="16.875" customWidth="1"/>
  </cols>
  <sheetData>
    <row r="1" spans="1:11" ht="27.75" customHeight="1">
      <c r="A1" s="47" t="s">
        <v>292</v>
      </c>
      <c r="B1" s="47"/>
      <c r="C1" s="47"/>
      <c r="D1" s="47"/>
      <c r="E1" s="47"/>
      <c r="F1" s="47"/>
      <c r="G1" s="47"/>
      <c r="H1" s="47"/>
      <c r="I1" s="47"/>
      <c r="J1" s="47"/>
      <c r="K1" s="47"/>
    </row>
    <row r="2" spans="1:11" ht="42" customHeight="1">
      <c r="A2" s="5" t="s">
        <v>18</v>
      </c>
      <c r="B2" s="20" t="s">
        <v>1</v>
      </c>
      <c r="C2" s="20" t="s">
        <v>2</v>
      </c>
      <c r="D2" s="6" t="s">
        <v>14</v>
      </c>
      <c r="E2" s="24" t="s">
        <v>140</v>
      </c>
      <c r="F2" s="24" t="s">
        <v>141</v>
      </c>
      <c r="G2" s="24" t="s">
        <v>142</v>
      </c>
      <c r="H2" s="25" t="s">
        <v>143</v>
      </c>
      <c r="I2" s="25" t="s">
        <v>145</v>
      </c>
      <c r="J2" s="26" t="s">
        <v>286</v>
      </c>
      <c r="K2" s="26" t="s">
        <v>290</v>
      </c>
    </row>
    <row r="3" spans="1:11" ht="32.25" customHeight="1">
      <c r="A3" s="4">
        <v>1</v>
      </c>
      <c r="B3" s="9" t="s">
        <v>59</v>
      </c>
      <c r="C3" s="11" t="s">
        <v>60</v>
      </c>
      <c r="D3" s="12">
        <v>81.5</v>
      </c>
      <c r="E3" s="12">
        <f>D3*0.4</f>
        <v>32.6</v>
      </c>
      <c r="F3" s="12">
        <v>82.4</v>
      </c>
      <c r="G3" s="12">
        <f>F3*0.6</f>
        <v>49.440000000000005</v>
      </c>
      <c r="H3" s="12">
        <f>E3+G3</f>
        <v>82.04</v>
      </c>
      <c r="I3" s="32">
        <v>1</v>
      </c>
      <c r="J3" s="12"/>
      <c r="K3" s="12" t="s">
        <v>289</v>
      </c>
    </row>
    <row r="4" spans="1:11" ht="32.25" customHeight="1">
      <c r="A4" s="4">
        <v>2</v>
      </c>
      <c r="B4" s="9" t="s">
        <v>59</v>
      </c>
      <c r="C4" s="11" t="s">
        <v>61</v>
      </c>
      <c r="D4" s="12">
        <v>80.8</v>
      </c>
      <c r="E4" s="12">
        <f>D4*0.4</f>
        <v>32.32</v>
      </c>
      <c r="F4" s="12">
        <v>82.6</v>
      </c>
      <c r="G4" s="12">
        <f>F4*0.6</f>
        <v>49.559999999999995</v>
      </c>
      <c r="H4" s="12">
        <f>E4+G4</f>
        <v>81.88</v>
      </c>
      <c r="I4" s="32">
        <v>2</v>
      </c>
      <c r="J4" s="12" t="s">
        <v>58</v>
      </c>
      <c r="K4" s="12"/>
    </row>
    <row r="5" spans="1:11" ht="32.25" customHeight="1">
      <c r="A5" s="4">
        <v>3</v>
      </c>
      <c r="B5" s="9" t="s">
        <v>62</v>
      </c>
      <c r="C5" s="11" t="s">
        <v>63</v>
      </c>
      <c r="D5" s="12">
        <v>80</v>
      </c>
      <c r="E5" s="12">
        <f>D5*0.4</f>
        <v>32</v>
      </c>
      <c r="F5" s="12">
        <v>78.2</v>
      </c>
      <c r="G5" s="12">
        <f>F5*0.6</f>
        <v>46.92</v>
      </c>
      <c r="H5" s="12">
        <f>E5+G5</f>
        <v>78.92</v>
      </c>
      <c r="I5" s="32">
        <v>3</v>
      </c>
      <c r="J5" s="12" t="s">
        <v>58</v>
      </c>
      <c r="K5" s="12"/>
    </row>
    <row r="6" spans="1:11" ht="32.25" customHeight="1">
      <c r="A6" s="4">
        <v>4</v>
      </c>
      <c r="B6" s="9" t="s">
        <v>62</v>
      </c>
      <c r="C6" s="13" t="s">
        <v>65</v>
      </c>
      <c r="D6" s="12">
        <v>72.8</v>
      </c>
      <c r="E6" s="12">
        <f>D6*0.4</f>
        <v>29.12</v>
      </c>
      <c r="F6" s="12">
        <v>80.599999999999994</v>
      </c>
      <c r="G6" s="12">
        <f>F6*0.6</f>
        <v>48.359999999999992</v>
      </c>
      <c r="H6" s="12">
        <f>E6+G6</f>
        <v>77.47999999999999</v>
      </c>
      <c r="I6" s="32">
        <v>4</v>
      </c>
      <c r="J6" s="12"/>
      <c r="K6" s="12"/>
    </row>
    <row r="7" spans="1:11" ht="32.25" customHeight="1">
      <c r="A7" s="4">
        <v>5</v>
      </c>
      <c r="B7" s="9" t="s">
        <v>59</v>
      </c>
      <c r="C7" s="13" t="s">
        <v>64</v>
      </c>
      <c r="D7" s="12">
        <v>73.5</v>
      </c>
      <c r="E7" s="12">
        <f>D7*0.4</f>
        <v>29.400000000000002</v>
      </c>
      <c r="F7" s="12">
        <v>78.8</v>
      </c>
      <c r="G7" s="12">
        <f>F7*0.6</f>
        <v>47.279999999999994</v>
      </c>
      <c r="H7" s="12">
        <f>E7+G7</f>
        <v>76.679999999999993</v>
      </c>
      <c r="I7" s="32">
        <v>5</v>
      </c>
      <c r="J7" s="12"/>
      <c r="K7" s="12"/>
    </row>
  </sheetData>
  <sortState ref="A3:S7">
    <sortCondition descending="1" ref="H3:H7"/>
  </sortState>
  <mergeCells count="1">
    <mergeCell ref="A1:K1"/>
  </mergeCells>
  <phoneticPr fontId="1" type="noConversion"/>
  <printOptions horizontalCentered="1"/>
  <pageMargins left="0.70866141732283472" right="0.70866141732283472" top="1.1417322834645669"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J4" sqref="J4"/>
    </sheetView>
  </sheetViews>
  <sheetFormatPr defaultRowHeight="13.5"/>
  <cols>
    <col min="1" max="1" width="5.375" customWidth="1"/>
    <col min="2" max="2" width="9.625" customWidth="1"/>
    <col min="3" max="3" width="9.5" customWidth="1"/>
    <col min="4" max="10" width="9" customWidth="1"/>
    <col min="11" max="11" width="6.5" bestFit="1" customWidth="1"/>
    <col min="12" max="12" width="9" customWidth="1"/>
  </cols>
  <sheetData>
    <row r="1" spans="1:12" ht="25.5" customHeight="1">
      <c r="A1" s="46" t="s">
        <v>292</v>
      </c>
      <c r="B1" s="46"/>
      <c r="C1" s="46"/>
      <c r="D1" s="46"/>
      <c r="E1" s="46"/>
      <c r="F1" s="46"/>
      <c r="G1" s="46"/>
      <c r="H1" s="46"/>
      <c r="I1" s="46"/>
      <c r="J1" s="46"/>
      <c r="K1" s="46"/>
      <c r="L1" s="46"/>
    </row>
    <row r="2" spans="1:12" ht="41.25" customHeight="1">
      <c r="A2" s="6" t="s">
        <v>0</v>
      </c>
      <c r="B2" s="6" t="s">
        <v>1</v>
      </c>
      <c r="C2" s="6" t="s">
        <v>2</v>
      </c>
      <c r="D2" s="6" t="s">
        <v>14</v>
      </c>
      <c r="E2" s="24" t="s">
        <v>140</v>
      </c>
      <c r="F2" s="24" t="s">
        <v>146</v>
      </c>
      <c r="G2" s="24" t="s">
        <v>147</v>
      </c>
      <c r="H2" s="24" t="s">
        <v>141</v>
      </c>
      <c r="I2" s="24" t="s">
        <v>148</v>
      </c>
      <c r="J2" s="25" t="s">
        <v>143</v>
      </c>
      <c r="K2" s="25" t="s">
        <v>149</v>
      </c>
      <c r="L2" s="26" t="s">
        <v>286</v>
      </c>
    </row>
    <row r="3" spans="1:12" ht="25.5" customHeight="1">
      <c r="A3" s="10">
        <v>1</v>
      </c>
      <c r="B3" s="9" t="s">
        <v>73</v>
      </c>
      <c r="C3" s="11" t="s">
        <v>78</v>
      </c>
      <c r="D3" s="12">
        <v>62</v>
      </c>
      <c r="E3" s="12">
        <f t="shared" ref="E3:E11" si="0">D3*0.4</f>
        <v>24.8</v>
      </c>
      <c r="F3" s="12">
        <v>87.2</v>
      </c>
      <c r="G3" s="12">
        <f t="shared" ref="G3:G8" si="1">F3*0.3</f>
        <v>26.16</v>
      </c>
      <c r="H3" s="12">
        <v>87</v>
      </c>
      <c r="I3" s="12">
        <f t="shared" ref="I3:I8" si="2">H3*0.3</f>
        <v>26.099999999999998</v>
      </c>
      <c r="J3" s="12">
        <f t="shared" ref="J3:J11" si="3">E3+G3+I3</f>
        <v>77.06</v>
      </c>
      <c r="K3" s="32">
        <v>1</v>
      </c>
      <c r="L3" s="4" t="s">
        <v>283</v>
      </c>
    </row>
    <row r="4" spans="1:12" ht="25.5" customHeight="1">
      <c r="A4" s="10">
        <v>2</v>
      </c>
      <c r="B4" s="9" t="s">
        <v>73</v>
      </c>
      <c r="C4" s="13" t="s">
        <v>75</v>
      </c>
      <c r="D4" s="12">
        <v>66.3</v>
      </c>
      <c r="E4" s="12">
        <f t="shared" si="0"/>
        <v>26.52</v>
      </c>
      <c r="F4" s="12">
        <v>83</v>
      </c>
      <c r="G4" s="12">
        <f t="shared" si="1"/>
        <v>24.9</v>
      </c>
      <c r="H4" s="12">
        <v>85</v>
      </c>
      <c r="I4" s="12">
        <f t="shared" si="2"/>
        <v>25.5</v>
      </c>
      <c r="J4" s="12">
        <f t="shared" si="3"/>
        <v>76.92</v>
      </c>
      <c r="K4" s="32">
        <v>2</v>
      </c>
      <c r="L4" s="4" t="s">
        <v>283</v>
      </c>
    </row>
    <row r="5" spans="1:12" ht="25.5" customHeight="1">
      <c r="A5" s="10">
        <v>3</v>
      </c>
      <c r="B5" s="9" t="s">
        <v>73</v>
      </c>
      <c r="C5" s="13" t="s">
        <v>79</v>
      </c>
      <c r="D5" s="12">
        <v>61.5</v>
      </c>
      <c r="E5" s="12">
        <f t="shared" si="0"/>
        <v>24.6</v>
      </c>
      <c r="F5" s="12">
        <v>88.2</v>
      </c>
      <c r="G5" s="12">
        <f t="shared" si="1"/>
        <v>26.46</v>
      </c>
      <c r="H5" s="12">
        <v>83</v>
      </c>
      <c r="I5" s="12">
        <f t="shared" si="2"/>
        <v>24.9</v>
      </c>
      <c r="J5" s="12">
        <f t="shared" si="3"/>
        <v>75.960000000000008</v>
      </c>
      <c r="K5" s="32">
        <v>3</v>
      </c>
      <c r="L5" s="4" t="s">
        <v>58</v>
      </c>
    </row>
    <row r="6" spans="1:12" ht="25.5" customHeight="1">
      <c r="A6" s="10">
        <v>4</v>
      </c>
      <c r="B6" s="9" t="s">
        <v>73</v>
      </c>
      <c r="C6" s="13" t="s">
        <v>81</v>
      </c>
      <c r="D6" s="12">
        <v>61</v>
      </c>
      <c r="E6" s="12">
        <f t="shared" si="0"/>
        <v>24.400000000000002</v>
      </c>
      <c r="F6" s="12">
        <v>87.2</v>
      </c>
      <c r="G6" s="12">
        <f t="shared" si="1"/>
        <v>26.16</v>
      </c>
      <c r="H6" s="12">
        <v>83</v>
      </c>
      <c r="I6" s="12">
        <f t="shared" si="2"/>
        <v>24.9</v>
      </c>
      <c r="J6" s="12">
        <f t="shared" si="3"/>
        <v>75.460000000000008</v>
      </c>
      <c r="K6" s="32">
        <v>4</v>
      </c>
      <c r="L6" s="4"/>
    </row>
    <row r="7" spans="1:12" ht="25.5" customHeight="1">
      <c r="A7" s="10">
        <v>5</v>
      </c>
      <c r="B7" s="9" t="s">
        <v>73</v>
      </c>
      <c r="C7" s="13" t="s">
        <v>74</v>
      </c>
      <c r="D7" s="12">
        <v>66.5</v>
      </c>
      <c r="E7" s="12">
        <f t="shared" si="0"/>
        <v>26.6</v>
      </c>
      <c r="F7" s="12">
        <v>74.400000000000006</v>
      </c>
      <c r="G7" s="12">
        <f t="shared" si="1"/>
        <v>22.32</v>
      </c>
      <c r="H7" s="12">
        <v>79.400000000000006</v>
      </c>
      <c r="I7" s="12">
        <f t="shared" si="2"/>
        <v>23.82</v>
      </c>
      <c r="J7" s="12">
        <f t="shared" si="3"/>
        <v>72.740000000000009</v>
      </c>
      <c r="K7" s="32">
        <v>5</v>
      </c>
      <c r="L7" s="4"/>
    </row>
    <row r="8" spans="1:12" ht="25.5" customHeight="1">
      <c r="A8" s="10">
        <v>6</v>
      </c>
      <c r="B8" s="9" t="s">
        <v>73</v>
      </c>
      <c r="C8" s="13" t="s">
        <v>82</v>
      </c>
      <c r="D8" s="12">
        <v>60.5</v>
      </c>
      <c r="E8" s="12">
        <f t="shared" si="0"/>
        <v>24.200000000000003</v>
      </c>
      <c r="F8" s="12">
        <v>80.2</v>
      </c>
      <c r="G8" s="12">
        <f t="shared" si="1"/>
        <v>24.06</v>
      </c>
      <c r="H8" s="12">
        <v>80.8</v>
      </c>
      <c r="I8" s="12">
        <f t="shared" si="2"/>
        <v>24.24</v>
      </c>
      <c r="J8" s="12">
        <f t="shared" si="3"/>
        <v>72.5</v>
      </c>
      <c r="K8" s="32">
        <v>6</v>
      </c>
      <c r="L8" s="4"/>
    </row>
    <row r="9" spans="1:12" ht="25.5" customHeight="1">
      <c r="A9" s="10">
        <v>7</v>
      </c>
      <c r="B9" s="9" t="s">
        <v>73</v>
      </c>
      <c r="C9" s="13" t="s">
        <v>76</v>
      </c>
      <c r="D9" s="12">
        <v>66</v>
      </c>
      <c r="E9" s="12">
        <f t="shared" si="0"/>
        <v>26.400000000000002</v>
      </c>
      <c r="F9" s="13" t="s">
        <v>280</v>
      </c>
      <c r="G9" s="12">
        <v>0</v>
      </c>
      <c r="H9" s="13" t="s">
        <v>280</v>
      </c>
      <c r="I9" s="12">
        <v>0</v>
      </c>
      <c r="J9" s="12">
        <f t="shared" si="3"/>
        <v>26.400000000000002</v>
      </c>
      <c r="K9" s="32">
        <v>7</v>
      </c>
      <c r="L9" s="4"/>
    </row>
    <row r="10" spans="1:12" ht="25.5" customHeight="1">
      <c r="A10" s="10">
        <v>8</v>
      </c>
      <c r="B10" s="9" t="s">
        <v>73</v>
      </c>
      <c r="C10" s="13" t="s">
        <v>77</v>
      </c>
      <c r="D10" s="12">
        <v>65.5</v>
      </c>
      <c r="E10" s="12">
        <f t="shared" si="0"/>
        <v>26.200000000000003</v>
      </c>
      <c r="F10" s="13" t="s">
        <v>280</v>
      </c>
      <c r="G10" s="12">
        <v>0</v>
      </c>
      <c r="H10" s="13" t="s">
        <v>280</v>
      </c>
      <c r="I10" s="12">
        <v>0</v>
      </c>
      <c r="J10" s="12">
        <f t="shared" si="3"/>
        <v>26.200000000000003</v>
      </c>
      <c r="K10" s="32">
        <v>8</v>
      </c>
      <c r="L10" s="4"/>
    </row>
    <row r="11" spans="1:12" ht="25.5" customHeight="1">
      <c r="A11" s="10">
        <v>9</v>
      </c>
      <c r="B11" s="9" t="s">
        <v>73</v>
      </c>
      <c r="C11" s="13" t="s">
        <v>80</v>
      </c>
      <c r="D11" s="12">
        <v>61.5</v>
      </c>
      <c r="E11" s="12">
        <f t="shared" si="0"/>
        <v>24.6</v>
      </c>
      <c r="F11" s="13" t="s">
        <v>280</v>
      </c>
      <c r="G11" s="12">
        <v>0</v>
      </c>
      <c r="H11" s="13" t="s">
        <v>280</v>
      </c>
      <c r="I11" s="12">
        <v>0</v>
      </c>
      <c r="J11" s="12">
        <f t="shared" si="3"/>
        <v>24.6</v>
      </c>
      <c r="K11" s="32">
        <v>9</v>
      </c>
      <c r="L11" s="4"/>
    </row>
  </sheetData>
  <sortState ref="A3:P11">
    <sortCondition descending="1" ref="J3:J11"/>
  </sortState>
  <mergeCells count="1">
    <mergeCell ref="A1:L1"/>
  </mergeCells>
  <phoneticPr fontId="1" type="noConversion"/>
  <printOptions horizontalCentered="1"/>
  <pageMargins left="0.70866141732283472" right="0.70866141732283472" top="1.1417322834645669"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workbookViewId="0">
      <selection activeCell="L13" sqref="L13"/>
    </sheetView>
  </sheetViews>
  <sheetFormatPr defaultRowHeight="13.5"/>
  <cols>
    <col min="1" max="1" width="4.875" customWidth="1"/>
    <col min="2" max="2" width="10.125" customWidth="1"/>
    <col min="3" max="3" width="8.125" customWidth="1"/>
    <col min="4" max="4" width="5.625" customWidth="1"/>
    <col min="5" max="10" width="7.875" style="3" customWidth="1"/>
    <col min="11" max="11" width="13.25" style="3" customWidth="1"/>
    <col min="12" max="12" width="15.375" style="3" customWidth="1"/>
  </cols>
  <sheetData>
    <row r="1" spans="1:12" ht="30.75" customHeight="1">
      <c r="A1" s="46" t="s">
        <v>292</v>
      </c>
      <c r="B1" s="46"/>
      <c r="C1" s="46"/>
      <c r="D1" s="46"/>
      <c r="E1" s="46"/>
      <c r="F1" s="46"/>
      <c r="G1" s="46"/>
      <c r="H1" s="46"/>
      <c r="I1" s="46"/>
      <c r="J1" s="46"/>
      <c r="K1" s="46"/>
      <c r="L1" s="46"/>
    </row>
    <row r="2" spans="1:12" ht="24">
      <c r="A2" s="1" t="s">
        <v>0</v>
      </c>
      <c r="B2" s="1" t="s">
        <v>1</v>
      </c>
      <c r="C2" s="1" t="s">
        <v>2</v>
      </c>
      <c r="D2" s="1" t="s">
        <v>3</v>
      </c>
      <c r="E2" s="1" t="s">
        <v>14</v>
      </c>
      <c r="F2" s="24" t="s">
        <v>140</v>
      </c>
      <c r="G2" s="24" t="s">
        <v>141</v>
      </c>
      <c r="H2" s="24" t="s">
        <v>142</v>
      </c>
      <c r="I2" s="25" t="s">
        <v>143</v>
      </c>
      <c r="J2" s="25" t="s">
        <v>145</v>
      </c>
      <c r="K2" s="26" t="s">
        <v>286</v>
      </c>
      <c r="L2" s="26" t="s">
        <v>290</v>
      </c>
    </row>
    <row r="3" spans="1:12" ht="21.75" customHeight="1">
      <c r="A3" s="35">
        <v>1</v>
      </c>
      <c r="B3" s="36" t="s">
        <v>17</v>
      </c>
      <c r="C3" s="11" t="s">
        <v>92</v>
      </c>
      <c r="D3" s="11" t="s">
        <v>5</v>
      </c>
      <c r="E3" s="12">
        <v>67</v>
      </c>
      <c r="F3" s="12">
        <f t="shared" ref="F3:F21" si="0">E3*0.4</f>
        <v>26.8</v>
      </c>
      <c r="G3" s="12">
        <v>84.5</v>
      </c>
      <c r="H3" s="12">
        <f t="shared" ref="H3:H20" si="1">G3*0.6</f>
        <v>50.699999999999996</v>
      </c>
      <c r="I3" s="12">
        <f t="shared" ref="I3:I21" si="2">F3+H3</f>
        <v>77.5</v>
      </c>
      <c r="J3" s="32">
        <v>1</v>
      </c>
      <c r="K3" s="12"/>
      <c r="L3" s="12" t="s">
        <v>289</v>
      </c>
    </row>
    <row r="4" spans="1:12" ht="21.75" customHeight="1">
      <c r="A4" s="35">
        <v>2</v>
      </c>
      <c r="B4" s="36" t="s">
        <v>17</v>
      </c>
      <c r="C4" s="11" t="s">
        <v>8</v>
      </c>
      <c r="D4" s="11" t="s">
        <v>5</v>
      </c>
      <c r="E4" s="12">
        <v>68.5</v>
      </c>
      <c r="F4" s="12">
        <f t="shared" si="0"/>
        <v>27.400000000000002</v>
      </c>
      <c r="G4" s="12">
        <v>80.900000000000006</v>
      </c>
      <c r="H4" s="12">
        <f t="shared" si="1"/>
        <v>48.54</v>
      </c>
      <c r="I4" s="12">
        <f t="shared" si="2"/>
        <v>75.94</v>
      </c>
      <c r="J4" s="32">
        <v>2</v>
      </c>
      <c r="K4" s="12" t="s">
        <v>287</v>
      </c>
      <c r="L4" s="12"/>
    </row>
    <row r="5" spans="1:12" ht="21.75" customHeight="1">
      <c r="A5" s="35">
        <v>3</v>
      </c>
      <c r="B5" s="36" t="s">
        <v>17</v>
      </c>
      <c r="C5" s="11" t="s">
        <v>93</v>
      </c>
      <c r="D5" s="11" t="s">
        <v>5</v>
      </c>
      <c r="E5" s="12">
        <v>61</v>
      </c>
      <c r="F5" s="12">
        <f t="shared" si="0"/>
        <v>24.400000000000002</v>
      </c>
      <c r="G5" s="12">
        <v>75.3</v>
      </c>
      <c r="H5" s="12">
        <f t="shared" si="1"/>
        <v>45.18</v>
      </c>
      <c r="I5" s="12">
        <f t="shared" si="2"/>
        <v>69.58</v>
      </c>
      <c r="J5" s="32">
        <v>3</v>
      </c>
      <c r="K5" s="12"/>
      <c r="L5" s="12"/>
    </row>
    <row r="6" spans="1:12" ht="21.75" customHeight="1">
      <c r="A6" s="35">
        <v>1</v>
      </c>
      <c r="B6" s="36" t="s">
        <v>17</v>
      </c>
      <c r="C6" s="11" t="s">
        <v>98</v>
      </c>
      <c r="D6" s="11" t="s">
        <v>4</v>
      </c>
      <c r="E6" s="12">
        <v>71.5</v>
      </c>
      <c r="F6" s="12">
        <f>E6*0.4</f>
        <v>28.6</v>
      </c>
      <c r="G6" s="12">
        <v>86.9</v>
      </c>
      <c r="H6" s="12">
        <f>G6*0.6</f>
        <v>52.14</v>
      </c>
      <c r="I6" s="12">
        <f>F6+H6</f>
        <v>80.740000000000009</v>
      </c>
      <c r="J6" s="32">
        <v>1</v>
      </c>
      <c r="K6" s="12"/>
      <c r="L6" s="12" t="s">
        <v>289</v>
      </c>
    </row>
    <row r="7" spans="1:12" ht="21.75" customHeight="1">
      <c r="A7" s="35">
        <v>2</v>
      </c>
      <c r="B7" s="36" t="s">
        <v>17</v>
      </c>
      <c r="C7" s="11" t="s">
        <v>96</v>
      </c>
      <c r="D7" s="11" t="s">
        <v>4</v>
      </c>
      <c r="E7" s="12">
        <v>74.5</v>
      </c>
      <c r="F7" s="12">
        <f t="shared" si="0"/>
        <v>29.8</v>
      </c>
      <c r="G7" s="12">
        <v>84.9</v>
      </c>
      <c r="H7" s="12">
        <f t="shared" si="1"/>
        <v>50.940000000000005</v>
      </c>
      <c r="I7" s="12">
        <f t="shared" si="2"/>
        <v>80.740000000000009</v>
      </c>
      <c r="J7" s="32">
        <v>2</v>
      </c>
      <c r="K7" s="12"/>
      <c r="L7" s="12" t="s">
        <v>289</v>
      </c>
    </row>
    <row r="8" spans="1:12" ht="21.75" customHeight="1">
      <c r="A8" s="35">
        <v>3</v>
      </c>
      <c r="B8" s="36" t="s">
        <v>17</v>
      </c>
      <c r="C8" s="11" t="s">
        <v>97</v>
      </c>
      <c r="D8" s="11" t="s">
        <v>4</v>
      </c>
      <c r="E8" s="12">
        <v>73</v>
      </c>
      <c r="F8" s="12">
        <f t="shared" si="0"/>
        <v>29.200000000000003</v>
      </c>
      <c r="G8" s="12">
        <v>81.8</v>
      </c>
      <c r="H8" s="12">
        <f t="shared" si="1"/>
        <v>49.08</v>
      </c>
      <c r="I8" s="12">
        <f t="shared" si="2"/>
        <v>78.28</v>
      </c>
      <c r="J8" s="32">
        <v>3</v>
      </c>
      <c r="K8" s="12"/>
      <c r="L8" s="12" t="s">
        <v>289</v>
      </c>
    </row>
    <row r="9" spans="1:12" ht="21.75" customHeight="1">
      <c r="A9" s="35">
        <v>4</v>
      </c>
      <c r="B9" s="36" t="s">
        <v>17</v>
      </c>
      <c r="C9" s="13" t="s">
        <v>106</v>
      </c>
      <c r="D9" s="13" t="s">
        <v>4</v>
      </c>
      <c r="E9" s="12">
        <v>68</v>
      </c>
      <c r="F9" s="12">
        <f t="shared" si="0"/>
        <v>27.200000000000003</v>
      </c>
      <c r="G9" s="12">
        <v>83.4</v>
      </c>
      <c r="H9" s="12">
        <f t="shared" si="1"/>
        <v>50.04</v>
      </c>
      <c r="I9" s="12">
        <f t="shared" si="2"/>
        <v>77.240000000000009</v>
      </c>
      <c r="J9" s="32">
        <v>4</v>
      </c>
      <c r="K9" s="12" t="s">
        <v>58</v>
      </c>
      <c r="L9" s="12"/>
    </row>
    <row r="10" spans="1:12" ht="21.75" customHeight="1">
      <c r="A10" s="35">
        <v>5</v>
      </c>
      <c r="B10" s="36" t="s">
        <v>17</v>
      </c>
      <c r="C10" s="11" t="s">
        <v>103</v>
      </c>
      <c r="D10" s="11" t="s">
        <v>4</v>
      </c>
      <c r="E10" s="12">
        <v>69.5</v>
      </c>
      <c r="F10" s="12">
        <f t="shared" si="0"/>
        <v>27.8</v>
      </c>
      <c r="G10" s="12">
        <v>81.400000000000006</v>
      </c>
      <c r="H10" s="12">
        <f t="shared" si="1"/>
        <v>48.84</v>
      </c>
      <c r="I10" s="12">
        <f t="shared" si="2"/>
        <v>76.64</v>
      </c>
      <c r="J10" s="32">
        <v>5</v>
      </c>
      <c r="K10" s="12" t="s">
        <v>58</v>
      </c>
      <c r="L10" s="12"/>
    </row>
    <row r="11" spans="1:12" ht="21.75" customHeight="1">
      <c r="A11" s="35">
        <v>6</v>
      </c>
      <c r="B11" s="36" t="s">
        <v>17</v>
      </c>
      <c r="C11" s="11" t="s">
        <v>13</v>
      </c>
      <c r="D11" s="11" t="s">
        <v>4</v>
      </c>
      <c r="E11" s="12">
        <v>71.5</v>
      </c>
      <c r="F11" s="12">
        <f t="shared" si="0"/>
        <v>28.6</v>
      </c>
      <c r="G11" s="12">
        <v>80</v>
      </c>
      <c r="H11" s="12">
        <f t="shared" si="1"/>
        <v>48</v>
      </c>
      <c r="I11" s="12">
        <f t="shared" si="2"/>
        <v>76.599999999999994</v>
      </c>
      <c r="J11" s="32">
        <v>6</v>
      </c>
      <c r="K11" s="12" t="s">
        <v>58</v>
      </c>
      <c r="L11" s="12"/>
    </row>
    <row r="12" spans="1:12" ht="21.75" customHeight="1">
      <c r="A12" s="35">
        <v>7</v>
      </c>
      <c r="B12" s="36" t="s">
        <v>17</v>
      </c>
      <c r="C12" s="11" t="s">
        <v>100</v>
      </c>
      <c r="D12" s="11" t="s">
        <v>4</v>
      </c>
      <c r="E12" s="12">
        <v>70.5</v>
      </c>
      <c r="F12" s="12">
        <f t="shared" si="0"/>
        <v>28.200000000000003</v>
      </c>
      <c r="G12" s="12">
        <v>79.400000000000006</v>
      </c>
      <c r="H12" s="12">
        <f t="shared" si="1"/>
        <v>47.64</v>
      </c>
      <c r="I12" s="12">
        <f t="shared" si="2"/>
        <v>75.84</v>
      </c>
      <c r="J12" s="32">
        <v>7</v>
      </c>
      <c r="K12" s="12" t="s">
        <v>58</v>
      </c>
      <c r="L12" s="12"/>
    </row>
    <row r="13" spans="1:12" ht="21.75" customHeight="1">
      <c r="A13" s="35">
        <v>8</v>
      </c>
      <c r="B13" s="36" t="s">
        <v>17</v>
      </c>
      <c r="C13" s="13" t="s">
        <v>105</v>
      </c>
      <c r="D13" s="13" t="s">
        <v>4</v>
      </c>
      <c r="E13" s="12">
        <v>68</v>
      </c>
      <c r="F13" s="12">
        <f t="shared" si="0"/>
        <v>27.200000000000003</v>
      </c>
      <c r="G13" s="12">
        <v>81</v>
      </c>
      <c r="H13" s="12">
        <f t="shared" si="1"/>
        <v>48.6</v>
      </c>
      <c r="I13" s="12">
        <f t="shared" si="2"/>
        <v>75.800000000000011</v>
      </c>
      <c r="J13" s="32">
        <v>8</v>
      </c>
      <c r="K13" s="12" t="s">
        <v>58</v>
      </c>
      <c r="L13" s="12"/>
    </row>
    <row r="14" spans="1:12" ht="21.75" customHeight="1">
      <c r="A14" s="35">
        <v>9</v>
      </c>
      <c r="B14" s="36" t="s">
        <v>94</v>
      </c>
      <c r="C14" s="11" t="s">
        <v>99</v>
      </c>
      <c r="D14" s="11" t="s">
        <v>4</v>
      </c>
      <c r="E14" s="12">
        <v>71</v>
      </c>
      <c r="F14" s="12">
        <f t="shared" si="0"/>
        <v>28.400000000000002</v>
      </c>
      <c r="G14" s="12">
        <v>78.599999999999994</v>
      </c>
      <c r="H14" s="12">
        <f t="shared" si="1"/>
        <v>47.16</v>
      </c>
      <c r="I14" s="12">
        <f t="shared" si="2"/>
        <v>75.56</v>
      </c>
      <c r="J14" s="32">
        <v>9</v>
      </c>
      <c r="K14" s="12"/>
      <c r="L14" s="12"/>
    </row>
    <row r="15" spans="1:12" ht="21.75" customHeight="1">
      <c r="A15" s="35">
        <v>10</v>
      </c>
      <c r="B15" s="36" t="s">
        <v>17</v>
      </c>
      <c r="C15" s="11" t="s">
        <v>101</v>
      </c>
      <c r="D15" s="11" t="s">
        <v>4</v>
      </c>
      <c r="E15" s="12">
        <v>69.5</v>
      </c>
      <c r="F15" s="12">
        <f t="shared" si="0"/>
        <v>27.8</v>
      </c>
      <c r="G15" s="12">
        <v>78.8</v>
      </c>
      <c r="H15" s="12">
        <f t="shared" si="1"/>
        <v>47.279999999999994</v>
      </c>
      <c r="I15" s="12">
        <f t="shared" si="2"/>
        <v>75.08</v>
      </c>
      <c r="J15" s="32">
        <v>10</v>
      </c>
      <c r="K15" s="12"/>
      <c r="L15" s="12"/>
    </row>
    <row r="16" spans="1:12" ht="21.75" customHeight="1">
      <c r="A16" s="35">
        <v>11</v>
      </c>
      <c r="B16" s="36" t="s">
        <v>94</v>
      </c>
      <c r="C16" s="11" t="s">
        <v>95</v>
      </c>
      <c r="D16" s="11" t="s">
        <v>4</v>
      </c>
      <c r="E16" s="12">
        <v>80.5</v>
      </c>
      <c r="F16" s="12">
        <f t="shared" si="0"/>
        <v>32.200000000000003</v>
      </c>
      <c r="G16" s="12">
        <v>71.2</v>
      </c>
      <c r="H16" s="12">
        <f t="shared" si="1"/>
        <v>42.72</v>
      </c>
      <c r="I16" s="12">
        <f t="shared" si="2"/>
        <v>74.92</v>
      </c>
      <c r="J16" s="32">
        <v>11</v>
      </c>
      <c r="K16" s="12"/>
      <c r="L16" s="12"/>
    </row>
    <row r="17" spans="1:12" ht="21.75" customHeight="1">
      <c r="A17" s="35">
        <v>12</v>
      </c>
      <c r="B17" s="36" t="s">
        <v>17</v>
      </c>
      <c r="C17" s="11" t="s">
        <v>102</v>
      </c>
      <c r="D17" s="11" t="s">
        <v>4</v>
      </c>
      <c r="E17" s="12">
        <v>69.5</v>
      </c>
      <c r="F17" s="12">
        <f t="shared" si="0"/>
        <v>27.8</v>
      </c>
      <c r="G17" s="12">
        <v>78.5</v>
      </c>
      <c r="H17" s="12">
        <f t="shared" si="1"/>
        <v>47.1</v>
      </c>
      <c r="I17" s="12">
        <f t="shared" si="2"/>
        <v>74.900000000000006</v>
      </c>
      <c r="J17" s="32">
        <v>12</v>
      </c>
      <c r="K17" s="12"/>
      <c r="L17" s="12"/>
    </row>
    <row r="18" spans="1:12" ht="21.75" customHeight="1">
      <c r="A18" s="35">
        <v>13</v>
      </c>
      <c r="B18" s="36" t="s">
        <v>17</v>
      </c>
      <c r="C18" s="11" t="s">
        <v>104</v>
      </c>
      <c r="D18" s="11" t="s">
        <v>4</v>
      </c>
      <c r="E18" s="12">
        <v>68.5</v>
      </c>
      <c r="F18" s="12">
        <f t="shared" si="0"/>
        <v>27.400000000000002</v>
      </c>
      <c r="G18" s="12">
        <v>79</v>
      </c>
      <c r="H18" s="12">
        <f t="shared" si="1"/>
        <v>47.4</v>
      </c>
      <c r="I18" s="12">
        <f t="shared" si="2"/>
        <v>74.8</v>
      </c>
      <c r="J18" s="32">
        <v>13</v>
      </c>
      <c r="K18" s="12"/>
      <c r="L18" s="12"/>
    </row>
    <row r="19" spans="1:12" ht="21.75" customHeight="1">
      <c r="A19" s="35">
        <v>14</v>
      </c>
      <c r="B19" s="36" t="s">
        <v>17</v>
      </c>
      <c r="C19" s="13" t="s">
        <v>109</v>
      </c>
      <c r="D19" s="13" t="s">
        <v>4</v>
      </c>
      <c r="E19" s="12">
        <v>67.5</v>
      </c>
      <c r="F19" s="12">
        <f t="shared" si="0"/>
        <v>27</v>
      </c>
      <c r="G19" s="12">
        <v>79.3</v>
      </c>
      <c r="H19" s="12">
        <f t="shared" si="1"/>
        <v>47.58</v>
      </c>
      <c r="I19" s="12">
        <f t="shared" si="2"/>
        <v>74.58</v>
      </c>
      <c r="J19" s="32">
        <v>14</v>
      </c>
      <c r="K19" s="12"/>
      <c r="L19" s="12"/>
    </row>
    <row r="20" spans="1:12" ht="21.75" customHeight="1">
      <c r="A20" s="35">
        <v>15</v>
      </c>
      <c r="B20" s="36" t="s">
        <v>17</v>
      </c>
      <c r="C20" s="13" t="s">
        <v>108</v>
      </c>
      <c r="D20" s="13" t="s">
        <v>4</v>
      </c>
      <c r="E20" s="12">
        <v>67.5</v>
      </c>
      <c r="F20" s="12">
        <f t="shared" si="0"/>
        <v>27</v>
      </c>
      <c r="G20" s="12">
        <v>76.8</v>
      </c>
      <c r="H20" s="12">
        <f t="shared" si="1"/>
        <v>46.08</v>
      </c>
      <c r="I20" s="12">
        <f t="shared" si="2"/>
        <v>73.08</v>
      </c>
      <c r="J20" s="32">
        <v>15</v>
      </c>
      <c r="K20" s="12"/>
      <c r="L20" s="12"/>
    </row>
    <row r="21" spans="1:12" ht="21.75" customHeight="1">
      <c r="A21" s="35">
        <v>16</v>
      </c>
      <c r="B21" s="36" t="s">
        <v>17</v>
      </c>
      <c r="C21" s="13" t="s">
        <v>107</v>
      </c>
      <c r="D21" s="13" t="s">
        <v>4</v>
      </c>
      <c r="E21" s="12">
        <v>67.5</v>
      </c>
      <c r="F21" s="12">
        <f t="shared" si="0"/>
        <v>27</v>
      </c>
      <c r="G21" s="13" t="s">
        <v>280</v>
      </c>
      <c r="H21" s="12">
        <v>0</v>
      </c>
      <c r="I21" s="12">
        <f t="shared" si="2"/>
        <v>27</v>
      </c>
      <c r="J21" s="32">
        <v>16</v>
      </c>
      <c r="K21" s="12"/>
      <c r="L21" s="12"/>
    </row>
    <row r="22" spans="1:12" ht="26.25" customHeight="1"/>
    <row r="23" spans="1:12" ht="26.25" customHeight="1"/>
    <row r="24" spans="1:12" ht="26.25" customHeight="1"/>
    <row r="25" spans="1:12" ht="26.25" customHeight="1"/>
    <row r="26" spans="1:12" ht="26.25" customHeight="1"/>
    <row r="27" spans="1:12" ht="26.25" customHeight="1"/>
    <row r="28" spans="1:12" ht="26.25" customHeight="1"/>
    <row r="29" spans="1:12" ht="26.25" customHeight="1"/>
    <row r="30" spans="1:12" ht="26.25" customHeight="1"/>
    <row r="31" spans="1:12" ht="26.25" customHeight="1"/>
    <row r="32" spans="1:12" ht="26.25" customHeight="1"/>
    <row r="33" ht="26.25" customHeight="1"/>
    <row r="34" ht="26.25" customHeight="1"/>
  </sheetData>
  <sortState ref="A3:S21">
    <sortCondition ref="D3:D21"/>
    <sortCondition descending="1" ref="I3:I21"/>
  </sortState>
  <mergeCells count="1">
    <mergeCell ref="A1:L1"/>
  </mergeCells>
  <phoneticPr fontId="1" type="noConversion"/>
  <printOptions horizontalCentered="1"/>
  <pageMargins left="0.70866141732283472" right="0.70866141732283472" top="0.74803149606299213" bottom="0.1574803149606299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19" workbookViewId="0">
      <selection activeCell="L12" sqref="L12"/>
    </sheetView>
  </sheetViews>
  <sheetFormatPr defaultRowHeight="13.5"/>
  <cols>
    <col min="1" max="1" width="4.875" customWidth="1"/>
    <col min="2" max="2" width="10.25" customWidth="1"/>
    <col min="3" max="3" width="8.5" customWidth="1"/>
    <col min="4" max="4" width="5" customWidth="1"/>
    <col min="5" max="9" width="9" customWidth="1"/>
    <col min="10" max="10" width="6.5" bestFit="1" customWidth="1"/>
    <col min="11" max="11" width="8.5" customWidth="1"/>
    <col min="12" max="12" width="14" customWidth="1"/>
  </cols>
  <sheetData>
    <row r="1" spans="1:12" ht="27.75" customHeight="1">
      <c r="A1" s="46" t="s">
        <v>292</v>
      </c>
      <c r="B1" s="46"/>
      <c r="C1" s="46"/>
      <c r="D1" s="46"/>
      <c r="E1" s="46"/>
      <c r="F1" s="46"/>
      <c r="G1" s="46"/>
      <c r="H1" s="46"/>
      <c r="I1" s="46"/>
      <c r="J1" s="46"/>
      <c r="K1" s="46"/>
      <c r="L1" s="46"/>
    </row>
    <row r="2" spans="1:12" ht="39.75" customHeight="1">
      <c r="A2" s="6" t="s">
        <v>0</v>
      </c>
      <c r="B2" s="6" t="s">
        <v>1</v>
      </c>
      <c r="C2" s="6" t="s">
        <v>2</v>
      </c>
      <c r="D2" s="6" t="s">
        <v>3</v>
      </c>
      <c r="E2" s="6" t="s">
        <v>14</v>
      </c>
      <c r="F2" s="24" t="s">
        <v>140</v>
      </c>
      <c r="G2" s="24" t="s">
        <v>141</v>
      </c>
      <c r="H2" s="24" t="s">
        <v>142</v>
      </c>
      <c r="I2" s="25" t="s">
        <v>143</v>
      </c>
      <c r="J2" s="25" t="s">
        <v>145</v>
      </c>
      <c r="K2" s="26" t="s">
        <v>286</v>
      </c>
      <c r="L2" s="26" t="s">
        <v>291</v>
      </c>
    </row>
    <row r="3" spans="1:12" ht="22.5" customHeight="1">
      <c r="A3" s="10">
        <v>1</v>
      </c>
      <c r="B3" s="22" t="s">
        <v>7</v>
      </c>
      <c r="C3" s="15" t="s">
        <v>110</v>
      </c>
      <c r="D3" s="11" t="s">
        <v>5</v>
      </c>
      <c r="E3" s="12">
        <v>71.5</v>
      </c>
      <c r="F3" s="12">
        <f t="shared" ref="F3:F22" si="0">E3*0.4</f>
        <v>28.6</v>
      </c>
      <c r="G3" s="12">
        <v>84.6</v>
      </c>
      <c r="H3" s="12">
        <f t="shared" ref="H3:H20" si="1">G3*0.6</f>
        <v>50.76</v>
      </c>
      <c r="I3" s="12">
        <f t="shared" ref="I3:I22" si="2">F3+H3</f>
        <v>79.36</v>
      </c>
      <c r="J3" s="32">
        <v>1</v>
      </c>
      <c r="K3" s="12"/>
      <c r="L3" s="12" t="s">
        <v>289</v>
      </c>
    </row>
    <row r="4" spans="1:12" ht="22.5" customHeight="1">
      <c r="A4" s="10">
        <v>2</v>
      </c>
      <c r="B4" s="9" t="s">
        <v>7</v>
      </c>
      <c r="C4" s="21" t="s">
        <v>119</v>
      </c>
      <c r="D4" s="19" t="s">
        <v>5</v>
      </c>
      <c r="E4" s="12">
        <v>62</v>
      </c>
      <c r="F4" s="12">
        <f t="shared" si="0"/>
        <v>24.8</v>
      </c>
      <c r="G4" s="12">
        <v>84.8</v>
      </c>
      <c r="H4" s="12">
        <f t="shared" si="1"/>
        <v>50.879999999999995</v>
      </c>
      <c r="I4" s="12">
        <f t="shared" si="2"/>
        <v>75.679999999999993</v>
      </c>
      <c r="J4" s="32">
        <v>2</v>
      </c>
      <c r="K4" s="12" t="s">
        <v>284</v>
      </c>
      <c r="L4" s="12"/>
    </row>
    <row r="5" spans="1:12" ht="22.5" customHeight="1">
      <c r="A5" s="10">
        <v>3</v>
      </c>
      <c r="B5" s="22" t="s">
        <v>7</v>
      </c>
      <c r="C5" s="15" t="s">
        <v>111</v>
      </c>
      <c r="D5" s="11" t="s">
        <v>5</v>
      </c>
      <c r="E5" s="12">
        <v>62.5</v>
      </c>
      <c r="F5" s="12">
        <f t="shared" si="0"/>
        <v>25</v>
      </c>
      <c r="G5" s="12">
        <v>83</v>
      </c>
      <c r="H5" s="12">
        <f t="shared" si="1"/>
        <v>49.8</v>
      </c>
      <c r="I5" s="12">
        <f t="shared" si="2"/>
        <v>74.8</v>
      </c>
      <c r="J5" s="32">
        <v>3</v>
      </c>
      <c r="K5" s="12"/>
      <c r="L5" s="12"/>
    </row>
    <row r="6" spans="1:12" ht="22.5" customHeight="1">
      <c r="A6" s="10">
        <v>1</v>
      </c>
      <c r="B6" s="22" t="s">
        <v>7</v>
      </c>
      <c r="C6" s="15" t="s">
        <v>112</v>
      </c>
      <c r="D6" s="11" t="s">
        <v>4</v>
      </c>
      <c r="E6" s="12">
        <v>78</v>
      </c>
      <c r="F6" s="12">
        <f t="shared" si="0"/>
        <v>31.200000000000003</v>
      </c>
      <c r="G6" s="12">
        <v>85.6</v>
      </c>
      <c r="H6" s="12">
        <f t="shared" si="1"/>
        <v>51.359999999999992</v>
      </c>
      <c r="I6" s="12">
        <f t="shared" si="2"/>
        <v>82.56</v>
      </c>
      <c r="J6" s="32">
        <v>1</v>
      </c>
      <c r="K6" s="12"/>
      <c r="L6" s="12" t="s">
        <v>289</v>
      </c>
    </row>
    <row r="7" spans="1:12" ht="22.5" customHeight="1">
      <c r="A7" s="10">
        <v>2</v>
      </c>
      <c r="B7" s="22" t="s">
        <v>7</v>
      </c>
      <c r="C7" s="15" t="s">
        <v>115</v>
      </c>
      <c r="D7" s="11" t="s">
        <v>4</v>
      </c>
      <c r="E7" s="12">
        <v>74.5</v>
      </c>
      <c r="F7" s="12">
        <f t="shared" si="0"/>
        <v>29.8</v>
      </c>
      <c r="G7" s="12">
        <v>86.4</v>
      </c>
      <c r="H7" s="12">
        <f t="shared" si="1"/>
        <v>51.84</v>
      </c>
      <c r="I7" s="12">
        <f t="shared" si="2"/>
        <v>81.64</v>
      </c>
      <c r="J7" s="32">
        <v>2</v>
      </c>
      <c r="K7" s="12"/>
      <c r="L7" s="12" t="s">
        <v>289</v>
      </c>
    </row>
    <row r="8" spans="1:12" ht="22.5" customHeight="1">
      <c r="A8" s="10">
        <v>3</v>
      </c>
      <c r="B8" s="22" t="s">
        <v>7</v>
      </c>
      <c r="C8" s="15" t="s">
        <v>113</v>
      </c>
      <c r="D8" s="11" t="s">
        <v>4</v>
      </c>
      <c r="E8" s="12">
        <v>78</v>
      </c>
      <c r="F8" s="12">
        <f t="shared" si="0"/>
        <v>31.200000000000003</v>
      </c>
      <c r="G8" s="12">
        <v>83.8</v>
      </c>
      <c r="H8" s="12">
        <f t="shared" si="1"/>
        <v>50.279999999999994</v>
      </c>
      <c r="I8" s="12">
        <f t="shared" si="2"/>
        <v>81.47999999999999</v>
      </c>
      <c r="J8" s="32">
        <v>3</v>
      </c>
      <c r="K8" s="12"/>
      <c r="L8" s="12" t="s">
        <v>289</v>
      </c>
    </row>
    <row r="9" spans="1:12" ht="22.5" customHeight="1">
      <c r="A9" s="10">
        <v>4</v>
      </c>
      <c r="B9" s="22" t="s">
        <v>7</v>
      </c>
      <c r="C9" s="15" t="s">
        <v>114</v>
      </c>
      <c r="D9" s="11" t="s">
        <v>4</v>
      </c>
      <c r="E9" s="12">
        <v>77.5</v>
      </c>
      <c r="F9" s="12">
        <f t="shared" si="0"/>
        <v>31</v>
      </c>
      <c r="G9" s="12">
        <v>84</v>
      </c>
      <c r="H9" s="12">
        <f t="shared" si="1"/>
        <v>50.4</v>
      </c>
      <c r="I9" s="12">
        <f t="shared" si="2"/>
        <v>81.400000000000006</v>
      </c>
      <c r="J9" s="32">
        <v>4</v>
      </c>
      <c r="K9" s="12" t="s">
        <v>285</v>
      </c>
      <c r="L9" s="12"/>
    </row>
    <row r="10" spans="1:12" ht="22.5" customHeight="1">
      <c r="A10" s="10">
        <v>5</v>
      </c>
      <c r="B10" s="9" t="s">
        <v>7</v>
      </c>
      <c r="C10" s="9" t="s">
        <v>122</v>
      </c>
      <c r="D10" s="19" t="s">
        <v>4</v>
      </c>
      <c r="E10" s="12">
        <v>69</v>
      </c>
      <c r="F10" s="12">
        <f t="shared" si="0"/>
        <v>27.6</v>
      </c>
      <c r="G10" s="12">
        <v>85.4</v>
      </c>
      <c r="H10" s="12">
        <f t="shared" si="1"/>
        <v>51.24</v>
      </c>
      <c r="I10" s="12">
        <f t="shared" si="2"/>
        <v>78.84</v>
      </c>
      <c r="J10" s="32">
        <v>5</v>
      </c>
      <c r="K10" s="12" t="s">
        <v>285</v>
      </c>
      <c r="L10" s="12"/>
    </row>
    <row r="11" spans="1:12" ht="22.5" customHeight="1">
      <c r="A11" s="10">
        <v>6</v>
      </c>
      <c r="B11" s="22" t="s">
        <v>7</v>
      </c>
      <c r="C11" s="15" t="s">
        <v>117</v>
      </c>
      <c r="D11" s="11" t="s">
        <v>4</v>
      </c>
      <c r="E11" s="12">
        <v>71.5</v>
      </c>
      <c r="F11" s="12">
        <f t="shared" si="0"/>
        <v>28.6</v>
      </c>
      <c r="G11" s="12">
        <v>82.8</v>
      </c>
      <c r="H11" s="12">
        <f t="shared" si="1"/>
        <v>49.68</v>
      </c>
      <c r="I11" s="12">
        <f t="shared" si="2"/>
        <v>78.28</v>
      </c>
      <c r="J11" s="32">
        <v>6</v>
      </c>
      <c r="K11" s="12" t="s">
        <v>285</v>
      </c>
      <c r="L11" s="12"/>
    </row>
    <row r="12" spans="1:12" ht="22.5" customHeight="1">
      <c r="A12" s="10">
        <v>7</v>
      </c>
      <c r="B12" s="9" t="s">
        <v>7</v>
      </c>
      <c r="C12" s="9" t="s">
        <v>124</v>
      </c>
      <c r="D12" s="19" t="s">
        <v>4</v>
      </c>
      <c r="E12" s="12">
        <v>68.5</v>
      </c>
      <c r="F12" s="12">
        <f t="shared" si="0"/>
        <v>27.400000000000002</v>
      </c>
      <c r="G12" s="12">
        <v>82</v>
      </c>
      <c r="H12" s="12">
        <f t="shared" si="1"/>
        <v>49.199999999999996</v>
      </c>
      <c r="I12" s="12">
        <f t="shared" si="2"/>
        <v>76.599999999999994</v>
      </c>
      <c r="J12" s="32">
        <v>7</v>
      </c>
      <c r="K12" s="12" t="s">
        <v>285</v>
      </c>
      <c r="L12" s="12"/>
    </row>
    <row r="13" spans="1:12" ht="22.5" customHeight="1">
      <c r="A13" s="10">
        <v>8</v>
      </c>
      <c r="B13" s="9" t="s">
        <v>7</v>
      </c>
      <c r="C13" s="9" t="s">
        <v>127</v>
      </c>
      <c r="D13" s="19" t="s">
        <v>4</v>
      </c>
      <c r="E13" s="12">
        <v>68</v>
      </c>
      <c r="F13" s="12">
        <f t="shared" si="0"/>
        <v>27.200000000000003</v>
      </c>
      <c r="G13" s="12">
        <v>82.2</v>
      </c>
      <c r="H13" s="12">
        <f t="shared" si="1"/>
        <v>49.32</v>
      </c>
      <c r="I13" s="12">
        <f t="shared" si="2"/>
        <v>76.52000000000001</v>
      </c>
      <c r="J13" s="32">
        <v>8</v>
      </c>
      <c r="K13" s="12" t="s">
        <v>285</v>
      </c>
      <c r="L13" s="12"/>
    </row>
    <row r="14" spans="1:12" ht="22.5" customHeight="1">
      <c r="A14" s="10">
        <v>9</v>
      </c>
      <c r="B14" s="22" t="s">
        <v>7</v>
      </c>
      <c r="C14" s="15" t="s">
        <v>118</v>
      </c>
      <c r="D14" s="11" t="s">
        <v>4</v>
      </c>
      <c r="E14" s="12">
        <v>71</v>
      </c>
      <c r="F14" s="12">
        <f t="shared" si="0"/>
        <v>28.400000000000002</v>
      </c>
      <c r="G14" s="12">
        <v>80.2</v>
      </c>
      <c r="H14" s="12">
        <f t="shared" si="1"/>
        <v>48.12</v>
      </c>
      <c r="I14" s="12">
        <f t="shared" si="2"/>
        <v>76.52</v>
      </c>
      <c r="J14" s="32">
        <v>9</v>
      </c>
      <c r="K14" s="12" t="s">
        <v>285</v>
      </c>
      <c r="L14" s="12"/>
    </row>
    <row r="15" spans="1:12" ht="22.5" customHeight="1">
      <c r="A15" s="10">
        <v>10</v>
      </c>
      <c r="B15" s="22" t="s">
        <v>7</v>
      </c>
      <c r="C15" s="15" t="s">
        <v>116</v>
      </c>
      <c r="D15" s="11" t="s">
        <v>4</v>
      </c>
      <c r="E15" s="12">
        <v>73</v>
      </c>
      <c r="F15" s="12">
        <f t="shared" si="0"/>
        <v>29.200000000000003</v>
      </c>
      <c r="G15" s="12">
        <v>78.8</v>
      </c>
      <c r="H15" s="12">
        <f t="shared" si="1"/>
        <v>47.279999999999994</v>
      </c>
      <c r="I15" s="12">
        <f t="shared" si="2"/>
        <v>76.47999999999999</v>
      </c>
      <c r="J15" s="32">
        <v>10</v>
      </c>
      <c r="K15" s="12" t="s">
        <v>285</v>
      </c>
      <c r="L15" s="12"/>
    </row>
    <row r="16" spans="1:12" ht="22.5" customHeight="1">
      <c r="A16" s="10">
        <v>11</v>
      </c>
      <c r="B16" s="9" t="s">
        <v>7</v>
      </c>
      <c r="C16" s="9" t="s">
        <v>120</v>
      </c>
      <c r="D16" s="19" t="s">
        <v>4</v>
      </c>
      <c r="E16" s="12">
        <v>70.5</v>
      </c>
      <c r="F16" s="12">
        <f t="shared" si="0"/>
        <v>28.200000000000003</v>
      </c>
      <c r="G16" s="12">
        <v>77.599999999999994</v>
      </c>
      <c r="H16" s="12">
        <f t="shared" si="1"/>
        <v>46.559999999999995</v>
      </c>
      <c r="I16" s="12">
        <f t="shared" si="2"/>
        <v>74.759999999999991</v>
      </c>
      <c r="J16" s="32">
        <v>11</v>
      </c>
      <c r="K16" s="12" t="s">
        <v>285</v>
      </c>
      <c r="L16" s="12"/>
    </row>
    <row r="17" spans="1:12" ht="22.5" customHeight="1">
      <c r="A17" s="10">
        <v>12</v>
      </c>
      <c r="B17" s="9" t="s">
        <v>7</v>
      </c>
      <c r="C17" s="9" t="s">
        <v>129</v>
      </c>
      <c r="D17" s="19" t="s">
        <v>4</v>
      </c>
      <c r="E17" s="12">
        <v>68</v>
      </c>
      <c r="F17" s="12">
        <f t="shared" si="0"/>
        <v>27.200000000000003</v>
      </c>
      <c r="G17" s="12">
        <v>78.400000000000006</v>
      </c>
      <c r="H17" s="12">
        <f t="shared" si="1"/>
        <v>47.04</v>
      </c>
      <c r="I17" s="12">
        <f t="shared" si="2"/>
        <v>74.240000000000009</v>
      </c>
      <c r="J17" s="32">
        <v>12</v>
      </c>
      <c r="K17" s="12"/>
      <c r="L17" s="12"/>
    </row>
    <row r="18" spans="1:12" ht="22.5" customHeight="1">
      <c r="A18" s="10">
        <v>13</v>
      </c>
      <c r="B18" s="9" t="s">
        <v>7</v>
      </c>
      <c r="C18" s="9" t="s">
        <v>125</v>
      </c>
      <c r="D18" s="19" t="s">
        <v>4</v>
      </c>
      <c r="E18" s="12">
        <v>68.5</v>
      </c>
      <c r="F18" s="12">
        <f t="shared" si="0"/>
        <v>27.400000000000002</v>
      </c>
      <c r="G18" s="12">
        <v>77.599999999999994</v>
      </c>
      <c r="H18" s="12">
        <f t="shared" si="1"/>
        <v>46.559999999999995</v>
      </c>
      <c r="I18" s="12">
        <f t="shared" si="2"/>
        <v>73.959999999999994</v>
      </c>
      <c r="J18" s="32">
        <v>13</v>
      </c>
      <c r="K18" s="12"/>
      <c r="L18" s="12"/>
    </row>
    <row r="19" spans="1:12" ht="22.5" customHeight="1">
      <c r="A19" s="10">
        <v>14</v>
      </c>
      <c r="B19" s="9" t="s">
        <v>7</v>
      </c>
      <c r="C19" s="9" t="s">
        <v>121</v>
      </c>
      <c r="D19" s="19" t="s">
        <v>4</v>
      </c>
      <c r="E19" s="12">
        <v>69.5</v>
      </c>
      <c r="F19" s="12">
        <f t="shared" si="0"/>
        <v>27.8</v>
      </c>
      <c r="G19" s="12">
        <v>76.599999999999994</v>
      </c>
      <c r="H19" s="12">
        <f t="shared" si="1"/>
        <v>45.959999999999994</v>
      </c>
      <c r="I19" s="12">
        <f t="shared" si="2"/>
        <v>73.759999999999991</v>
      </c>
      <c r="J19" s="32">
        <v>14</v>
      </c>
      <c r="K19" s="12"/>
      <c r="L19" s="12"/>
    </row>
    <row r="20" spans="1:12" ht="22.5" customHeight="1">
      <c r="A20" s="10">
        <v>15</v>
      </c>
      <c r="B20" s="9" t="s">
        <v>7</v>
      </c>
      <c r="C20" s="9" t="s">
        <v>123</v>
      </c>
      <c r="D20" s="19" t="s">
        <v>4</v>
      </c>
      <c r="E20" s="12">
        <v>69</v>
      </c>
      <c r="F20" s="12">
        <f t="shared" si="0"/>
        <v>27.6</v>
      </c>
      <c r="G20" s="12">
        <v>75.599999999999994</v>
      </c>
      <c r="H20" s="12">
        <f t="shared" si="1"/>
        <v>45.359999999999992</v>
      </c>
      <c r="I20" s="12">
        <f t="shared" si="2"/>
        <v>72.959999999999994</v>
      </c>
      <c r="J20" s="32">
        <v>15</v>
      </c>
      <c r="K20" s="12"/>
      <c r="L20" s="12"/>
    </row>
    <row r="21" spans="1:12" ht="22.5" customHeight="1">
      <c r="A21" s="10">
        <v>16</v>
      </c>
      <c r="B21" s="9" t="s">
        <v>7</v>
      </c>
      <c r="C21" s="9" t="s">
        <v>126</v>
      </c>
      <c r="D21" s="19" t="s">
        <v>4</v>
      </c>
      <c r="E21" s="12">
        <v>68</v>
      </c>
      <c r="F21" s="12">
        <f t="shared" si="0"/>
        <v>27.200000000000003</v>
      </c>
      <c r="G21" s="23" t="s">
        <v>280</v>
      </c>
      <c r="H21" s="12">
        <v>0</v>
      </c>
      <c r="I21" s="12">
        <f t="shared" si="2"/>
        <v>27.200000000000003</v>
      </c>
      <c r="J21" s="32">
        <v>16</v>
      </c>
      <c r="K21" s="12"/>
      <c r="L21" s="12"/>
    </row>
    <row r="22" spans="1:12" ht="22.5" customHeight="1">
      <c r="A22" s="10">
        <v>17</v>
      </c>
      <c r="B22" s="9" t="s">
        <v>7</v>
      </c>
      <c r="C22" s="9" t="s">
        <v>128</v>
      </c>
      <c r="D22" s="19" t="s">
        <v>4</v>
      </c>
      <c r="E22" s="12">
        <v>68</v>
      </c>
      <c r="F22" s="12">
        <f t="shared" si="0"/>
        <v>27.200000000000003</v>
      </c>
      <c r="G22" s="23" t="s">
        <v>280</v>
      </c>
      <c r="H22" s="12">
        <v>0</v>
      </c>
      <c r="I22" s="12">
        <f t="shared" si="2"/>
        <v>27.200000000000003</v>
      </c>
      <c r="J22" s="32">
        <v>16</v>
      </c>
      <c r="K22" s="12"/>
      <c r="L22" s="12"/>
    </row>
  </sheetData>
  <sortState ref="A3:S22">
    <sortCondition ref="D3:D22"/>
    <sortCondition descending="1" ref="I3:I22"/>
  </sortState>
  <mergeCells count="1">
    <mergeCell ref="A1:L1"/>
  </mergeCells>
  <phoneticPr fontId="1" type="noConversion"/>
  <printOptions horizontalCentered="1"/>
  <pageMargins left="0.70866141732283472" right="0.70866141732283472" top="0.55118110236220474" bottom="0"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L12" sqref="L12"/>
    </sheetView>
  </sheetViews>
  <sheetFormatPr defaultRowHeight="13.5"/>
  <cols>
    <col min="1" max="1" width="5.375" customWidth="1"/>
    <col min="2" max="2" width="9.5" customWidth="1"/>
    <col min="3" max="3" width="8.375" customWidth="1"/>
    <col min="4" max="4" width="5.875" customWidth="1"/>
    <col min="6" max="6" width="9" customWidth="1"/>
    <col min="7" max="7" width="7.875" customWidth="1"/>
    <col min="8" max="9" width="9" customWidth="1"/>
    <col min="10" max="10" width="6.5" bestFit="1" customWidth="1"/>
    <col min="11" max="11" width="11.625" customWidth="1"/>
    <col min="12" max="12" width="15.125" customWidth="1"/>
  </cols>
  <sheetData>
    <row r="1" spans="1:12" ht="30.75" customHeight="1">
      <c r="A1" s="46" t="s">
        <v>292</v>
      </c>
      <c r="B1" s="46"/>
      <c r="C1" s="46"/>
      <c r="D1" s="46"/>
      <c r="E1" s="46"/>
      <c r="F1" s="46"/>
      <c r="G1" s="46"/>
      <c r="H1" s="46"/>
      <c r="I1" s="46"/>
      <c r="J1" s="46"/>
      <c r="K1" s="46"/>
      <c r="L1" s="46"/>
    </row>
    <row r="2" spans="1:12" ht="36.75" customHeight="1">
      <c r="A2" s="5" t="s">
        <v>18</v>
      </c>
      <c r="B2" s="20" t="s">
        <v>1</v>
      </c>
      <c r="C2" s="20" t="s">
        <v>2</v>
      </c>
      <c r="D2" s="20" t="s">
        <v>3</v>
      </c>
      <c r="E2" s="6" t="s">
        <v>14</v>
      </c>
      <c r="F2" s="24" t="s">
        <v>140</v>
      </c>
      <c r="G2" s="24" t="s">
        <v>141</v>
      </c>
      <c r="H2" s="24" t="s">
        <v>142</v>
      </c>
      <c r="I2" s="25" t="s">
        <v>143</v>
      </c>
      <c r="J2" s="25" t="s">
        <v>145</v>
      </c>
      <c r="K2" s="26" t="s">
        <v>286</v>
      </c>
      <c r="L2" s="26" t="s">
        <v>290</v>
      </c>
    </row>
    <row r="3" spans="1:12" ht="18" customHeight="1">
      <c r="A3" s="4">
        <v>1</v>
      </c>
      <c r="B3" s="30" t="s">
        <v>28</v>
      </c>
      <c r="C3" s="31" t="s">
        <v>41</v>
      </c>
      <c r="D3" s="31" t="s">
        <v>4</v>
      </c>
      <c r="E3" s="12">
        <v>64</v>
      </c>
      <c r="F3" s="12">
        <f t="shared" ref="F3:F22" si="0">E3*0.4</f>
        <v>25.6</v>
      </c>
      <c r="G3" s="12">
        <v>88.4</v>
      </c>
      <c r="H3" s="12">
        <f t="shared" ref="H3:H19" si="1">G3*0.6</f>
        <v>53.04</v>
      </c>
      <c r="I3" s="12">
        <f t="shared" ref="I3:I22" si="2">F3+H3</f>
        <v>78.64</v>
      </c>
      <c r="J3" s="32">
        <v>1</v>
      </c>
      <c r="K3" s="12" t="s">
        <v>281</v>
      </c>
      <c r="L3" s="12"/>
    </row>
    <row r="4" spans="1:12" ht="18" customHeight="1">
      <c r="A4" s="4">
        <v>2</v>
      </c>
      <c r="B4" s="30" t="s">
        <v>28</v>
      </c>
      <c r="C4" s="31" t="s">
        <v>9</v>
      </c>
      <c r="D4" s="31" t="s">
        <v>4</v>
      </c>
      <c r="E4" s="12">
        <v>68.5</v>
      </c>
      <c r="F4" s="12">
        <f t="shared" si="0"/>
        <v>27.400000000000002</v>
      </c>
      <c r="G4" s="12">
        <v>85.2</v>
      </c>
      <c r="H4" s="12">
        <f t="shared" si="1"/>
        <v>51.12</v>
      </c>
      <c r="I4" s="12">
        <f t="shared" si="2"/>
        <v>78.52</v>
      </c>
      <c r="J4" s="32">
        <v>2</v>
      </c>
      <c r="K4" s="12"/>
      <c r="L4" s="12" t="s">
        <v>289</v>
      </c>
    </row>
    <row r="5" spans="1:12" ht="18" customHeight="1">
      <c r="A5" s="4">
        <v>3</v>
      </c>
      <c r="B5" s="30" t="s">
        <v>28</v>
      </c>
      <c r="C5" s="31" t="s">
        <v>43</v>
      </c>
      <c r="D5" s="31" t="s">
        <v>4</v>
      </c>
      <c r="E5" s="12">
        <v>64</v>
      </c>
      <c r="F5" s="12">
        <f t="shared" si="0"/>
        <v>25.6</v>
      </c>
      <c r="G5" s="12">
        <v>85</v>
      </c>
      <c r="H5" s="12">
        <f t="shared" si="1"/>
        <v>51</v>
      </c>
      <c r="I5" s="12">
        <f t="shared" si="2"/>
        <v>76.599999999999994</v>
      </c>
      <c r="J5" s="32">
        <v>3</v>
      </c>
      <c r="K5" s="12" t="s">
        <v>58</v>
      </c>
      <c r="L5" s="12"/>
    </row>
    <row r="6" spans="1:12" ht="18" customHeight="1">
      <c r="A6" s="4">
        <v>4</v>
      </c>
      <c r="B6" s="30" t="s">
        <v>28</v>
      </c>
      <c r="C6" s="31" t="s">
        <v>29</v>
      </c>
      <c r="D6" s="31" t="s">
        <v>5</v>
      </c>
      <c r="E6" s="12">
        <v>72</v>
      </c>
      <c r="F6" s="12">
        <f t="shared" si="0"/>
        <v>28.8</v>
      </c>
      <c r="G6" s="12">
        <v>79.400000000000006</v>
      </c>
      <c r="H6" s="12">
        <f t="shared" si="1"/>
        <v>47.64</v>
      </c>
      <c r="I6" s="12">
        <f t="shared" si="2"/>
        <v>76.44</v>
      </c>
      <c r="J6" s="32">
        <v>4</v>
      </c>
      <c r="K6" s="12"/>
      <c r="L6" s="12" t="s">
        <v>289</v>
      </c>
    </row>
    <row r="7" spans="1:12" ht="18" customHeight="1">
      <c r="A7" s="4">
        <v>5</v>
      </c>
      <c r="B7" s="30" t="s">
        <v>28</v>
      </c>
      <c r="C7" s="31" t="s">
        <v>38</v>
      </c>
      <c r="D7" s="31" t="s">
        <v>4</v>
      </c>
      <c r="E7" s="12">
        <v>64.5</v>
      </c>
      <c r="F7" s="12">
        <f t="shared" si="0"/>
        <v>25.8</v>
      </c>
      <c r="G7" s="12">
        <v>84</v>
      </c>
      <c r="H7" s="12">
        <f t="shared" si="1"/>
        <v>50.4</v>
      </c>
      <c r="I7" s="12">
        <f t="shared" si="2"/>
        <v>76.2</v>
      </c>
      <c r="J7" s="32">
        <v>5</v>
      </c>
      <c r="K7" s="12" t="s">
        <v>58</v>
      </c>
      <c r="L7" s="12"/>
    </row>
    <row r="8" spans="1:12" ht="18" customHeight="1">
      <c r="A8" s="4">
        <v>6</v>
      </c>
      <c r="B8" s="30" t="s">
        <v>28</v>
      </c>
      <c r="C8" s="31" t="s">
        <v>30</v>
      </c>
      <c r="D8" s="31" t="s">
        <v>5</v>
      </c>
      <c r="E8" s="12">
        <v>70.5</v>
      </c>
      <c r="F8" s="12">
        <f t="shared" si="0"/>
        <v>28.200000000000003</v>
      </c>
      <c r="G8" s="12">
        <v>80</v>
      </c>
      <c r="H8" s="12">
        <f t="shared" si="1"/>
        <v>48</v>
      </c>
      <c r="I8" s="12">
        <f t="shared" si="2"/>
        <v>76.2</v>
      </c>
      <c r="J8" s="32">
        <v>6</v>
      </c>
      <c r="K8" s="12" t="s">
        <v>58</v>
      </c>
      <c r="L8" s="12"/>
    </row>
    <row r="9" spans="1:12" ht="18" customHeight="1">
      <c r="A9" s="4">
        <v>7</v>
      </c>
      <c r="B9" s="30" t="s">
        <v>28</v>
      </c>
      <c r="C9" s="31" t="s">
        <v>31</v>
      </c>
      <c r="D9" s="31" t="s">
        <v>4</v>
      </c>
      <c r="E9" s="12">
        <v>68</v>
      </c>
      <c r="F9" s="12">
        <f t="shared" si="0"/>
        <v>27.200000000000003</v>
      </c>
      <c r="G9" s="12">
        <v>81</v>
      </c>
      <c r="H9" s="12">
        <f t="shared" si="1"/>
        <v>48.6</v>
      </c>
      <c r="I9" s="12">
        <f t="shared" si="2"/>
        <v>75.800000000000011</v>
      </c>
      <c r="J9" s="32">
        <v>7</v>
      </c>
      <c r="K9" s="12" t="s">
        <v>58</v>
      </c>
      <c r="L9" s="12"/>
    </row>
    <row r="10" spans="1:12" ht="18" customHeight="1">
      <c r="A10" s="4">
        <v>8</v>
      </c>
      <c r="B10" s="30" t="s">
        <v>28</v>
      </c>
      <c r="C10" s="31" t="s">
        <v>39</v>
      </c>
      <c r="D10" s="31" t="s">
        <v>4</v>
      </c>
      <c r="E10" s="12">
        <v>64.5</v>
      </c>
      <c r="F10" s="12">
        <f t="shared" si="0"/>
        <v>25.8</v>
      </c>
      <c r="G10" s="12">
        <v>82.6</v>
      </c>
      <c r="H10" s="12">
        <f t="shared" si="1"/>
        <v>49.559999999999995</v>
      </c>
      <c r="I10" s="12">
        <f t="shared" si="2"/>
        <v>75.36</v>
      </c>
      <c r="J10" s="32">
        <v>8</v>
      </c>
      <c r="K10" s="12"/>
      <c r="L10" s="12"/>
    </row>
    <row r="11" spans="1:12" ht="18" customHeight="1">
      <c r="A11" s="4">
        <v>9</v>
      </c>
      <c r="B11" s="30" t="s">
        <v>28</v>
      </c>
      <c r="C11" s="31" t="s">
        <v>34</v>
      </c>
      <c r="D11" s="31" t="s">
        <v>5</v>
      </c>
      <c r="E11" s="12">
        <v>66</v>
      </c>
      <c r="F11" s="12">
        <f t="shared" si="0"/>
        <v>26.400000000000002</v>
      </c>
      <c r="G11" s="12">
        <v>81.400000000000006</v>
      </c>
      <c r="H11" s="12">
        <f t="shared" si="1"/>
        <v>48.84</v>
      </c>
      <c r="I11" s="12">
        <f t="shared" si="2"/>
        <v>75.240000000000009</v>
      </c>
      <c r="J11" s="32">
        <v>9</v>
      </c>
      <c r="K11" s="12"/>
      <c r="L11" s="12"/>
    </row>
    <row r="12" spans="1:12" ht="18" customHeight="1">
      <c r="A12" s="4">
        <v>10</v>
      </c>
      <c r="B12" s="30" t="s">
        <v>28</v>
      </c>
      <c r="C12" s="31" t="s">
        <v>32</v>
      </c>
      <c r="D12" s="31" t="s">
        <v>19</v>
      </c>
      <c r="E12" s="12">
        <v>67.5</v>
      </c>
      <c r="F12" s="12">
        <f t="shared" si="0"/>
        <v>27</v>
      </c>
      <c r="G12" s="12">
        <v>80.2</v>
      </c>
      <c r="H12" s="12">
        <f t="shared" si="1"/>
        <v>48.12</v>
      </c>
      <c r="I12" s="12">
        <f t="shared" si="2"/>
        <v>75.12</v>
      </c>
      <c r="J12" s="32">
        <v>10</v>
      </c>
      <c r="K12" s="12"/>
      <c r="L12" s="12"/>
    </row>
    <row r="13" spans="1:12" ht="18" customHeight="1">
      <c r="A13" s="4">
        <v>11</v>
      </c>
      <c r="B13" s="30" t="s">
        <v>28</v>
      </c>
      <c r="C13" s="31" t="s">
        <v>45</v>
      </c>
      <c r="D13" s="31" t="s">
        <v>4</v>
      </c>
      <c r="E13" s="12">
        <v>64</v>
      </c>
      <c r="F13" s="12">
        <f t="shared" si="0"/>
        <v>25.6</v>
      </c>
      <c r="G13" s="12">
        <v>81</v>
      </c>
      <c r="H13" s="12">
        <f t="shared" si="1"/>
        <v>48.6</v>
      </c>
      <c r="I13" s="12">
        <f t="shared" si="2"/>
        <v>74.2</v>
      </c>
      <c r="J13" s="32">
        <v>11</v>
      </c>
      <c r="K13" s="12"/>
      <c r="L13" s="12"/>
    </row>
    <row r="14" spans="1:12" ht="18" customHeight="1">
      <c r="A14" s="4">
        <v>12</v>
      </c>
      <c r="B14" s="30" t="s">
        <v>28</v>
      </c>
      <c r="C14" s="31" t="s">
        <v>11</v>
      </c>
      <c r="D14" s="31" t="s">
        <v>5</v>
      </c>
      <c r="E14" s="12">
        <v>65.5</v>
      </c>
      <c r="F14" s="12">
        <f t="shared" si="0"/>
        <v>26.200000000000003</v>
      </c>
      <c r="G14" s="12">
        <v>78.2</v>
      </c>
      <c r="H14" s="12">
        <f t="shared" si="1"/>
        <v>46.92</v>
      </c>
      <c r="I14" s="12">
        <f t="shared" si="2"/>
        <v>73.12</v>
      </c>
      <c r="J14" s="32">
        <v>12</v>
      </c>
      <c r="K14" s="12"/>
      <c r="L14" s="12"/>
    </row>
    <row r="15" spans="1:12" ht="18" customHeight="1">
      <c r="A15" s="4">
        <v>13</v>
      </c>
      <c r="B15" s="30" t="s">
        <v>28</v>
      </c>
      <c r="C15" s="31" t="s">
        <v>10</v>
      </c>
      <c r="D15" s="31" t="s">
        <v>5</v>
      </c>
      <c r="E15" s="12">
        <v>66</v>
      </c>
      <c r="F15" s="12">
        <f t="shared" si="0"/>
        <v>26.400000000000002</v>
      </c>
      <c r="G15" s="12">
        <v>77.8</v>
      </c>
      <c r="H15" s="12">
        <f t="shared" si="1"/>
        <v>46.68</v>
      </c>
      <c r="I15" s="12">
        <f t="shared" si="2"/>
        <v>73.08</v>
      </c>
      <c r="J15" s="32">
        <v>13</v>
      </c>
      <c r="K15" s="12"/>
      <c r="L15" s="12"/>
    </row>
    <row r="16" spans="1:12" ht="18" customHeight="1">
      <c r="A16" s="4">
        <v>14</v>
      </c>
      <c r="B16" s="30" t="s">
        <v>28</v>
      </c>
      <c r="C16" s="31" t="s">
        <v>35</v>
      </c>
      <c r="D16" s="31" t="s">
        <v>4</v>
      </c>
      <c r="E16" s="12">
        <v>66</v>
      </c>
      <c r="F16" s="12">
        <f t="shared" si="0"/>
        <v>26.400000000000002</v>
      </c>
      <c r="G16" s="12">
        <v>76.599999999999994</v>
      </c>
      <c r="H16" s="12">
        <f t="shared" si="1"/>
        <v>45.959999999999994</v>
      </c>
      <c r="I16" s="12">
        <f t="shared" si="2"/>
        <v>72.36</v>
      </c>
      <c r="J16" s="32">
        <v>14</v>
      </c>
      <c r="K16" s="12"/>
      <c r="L16" s="12"/>
    </row>
    <row r="17" spans="1:12" ht="18" customHeight="1">
      <c r="A17" s="4">
        <v>15</v>
      </c>
      <c r="B17" s="30" t="s">
        <v>28</v>
      </c>
      <c r="C17" s="31" t="s">
        <v>44</v>
      </c>
      <c r="D17" s="31" t="s">
        <v>5</v>
      </c>
      <c r="E17" s="12">
        <v>64</v>
      </c>
      <c r="F17" s="12">
        <f t="shared" si="0"/>
        <v>25.6</v>
      </c>
      <c r="G17" s="12">
        <v>77.599999999999994</v>
      </c>
      <c r="H17" s="12">
        <f t="shared" si="1"/>
        <v>46.559999999999995</v>
      </c>
      <c r="I17" s="12">
        <f t="shared" si="2"/>
        <v>72.16</v>
      </c>
      <c r="J17" s="32">
        <v>15</v>
      </c>
      <c r="K17" s="12"/>
      <c r="L17" s="12"/>
    </row>
    <row r="18" spans="1:12" ht="18" customHeight="1">
      <c r="A18" s="4">
        <v>16</v>
      </c>
      <c r="B18" s="30" t="s">
        <v>28</v>
      </c>
      <c r="C18" s="31" t="s">
        <v>40</v>
      </c>
      <c r="D18" s="31" t="s">
        <v>5</v>
      </c>
      <c r="E18" s="12">
        <v>64</v>
      </c>
      <c r="F18" s="12">
        <f t="shared" si="0"/>
        <v>25.6</v>
      </c>
      <c r="G18" s="12">
        <v>77.400000000000006</v>
      </c>
      <c r="H18" s="12">
        <f t="shared" si="1"/>
        <v>46.440000000000005</v>
      </c>
      <c r="I18" s="12">
        <f t="shared" si="2"/>
        <v>72.040000000000006</v>
      </c>
      <c r="J18" s="32">
        <v>16</v>
      </c>
      <c r="K18" s="12"/>
      <c r="L18" s="12"/>
    </row>
    <row r="19" spans="1:12" ht="18" customHeight="1">
      <c r="A19" s="4">
        <v>17</v>
      </c>
      <c r="B19" s="30" t="s">
        <v>28</v>
      </c>
      <c r="C19" s="31" t="s">
        <v>37</v>
      </c>
      <c r="D19" s="31" t="s">
        <v>5</v>
      </c>
      <c r="E19" s="12">
        <v>65.5</v>
      </c>
      <c r="F19" s="12">
        <f t="shared" si="0"/>
        <v>26.200000000000003</v>
      </c>
      <c r="G19" s="12">
        <v>76.400000000000006</v>
      </c>
      <c r="H19" s="12">
        <f t="shared" si="1"/>
        <v>45.84</v>
      </c>
      <c r="I19" s="12">
        <f t="shared" si="2"/>
        <v>72.040000000000006</v>
      </c>
      <c r="J19" s="32">
        <v>16</v>
      </c>
      <c r="K19" s="12"/>
      <c r="L19" s="12"/>
    </row>
    <row r="20" spans="1:12" ht="18" customHeight="1">
      <c r="A20" s="4">
        <v>18</v>
      </c>
      <c r="B20" s="30" t="s">
        <v>28</v>
      </c>
      <c r="C20" s="31" t="s">
        <v>33</v>
      </c>
      <c r="D20" s="31" t="s">
        <v>4</v>
      </c>
      <c r="E20" s="12">
        <v>66.5</v>
      </c>
      <c r="F20" s="12">
        <f t="shared" si="0"/>
        <v>26.6</v>
      </c>
      <c r="G20" s="11" t="s">
        <v>280</v>
      </c>
      <c r="H20" s="12">
        <v>0</v>
      </c>
      <c r="I20" s="12">
        <f t="shared" si="2"/>
        <v>26.6</v>
      </c>
      <c r="J20" s="32">
        <v>18</v>
      </c>
      <c r="K20" s="12"/>
      <c r="L20" s="12"/>
    </row>
    <row r="21" spans="1:12" ht="18" customHeight="1">
      <c r="A21" s="4">
        <v>19</v>
      </c>
      <c r="B21" s="30" t="s">
        <v>28</v>
      </c>
      <c r="C21" s="31" t="s">
        <v>36</v>
      </c>
      <c r="D21" s="31" t="s">
        <v>4</v>
      </c>
      <c r="E21" s="12">
        <v>66</v>
      </c>
      <c r="F21" s="12">
        <f t="shared" si="0"/>
        <v>26.400000000000002</v>
      </c>
      <c r="G21" s="11" t="s">
        <v>280</v>
      </c>
      <c r="H21" s="12">
        <v>0</v>
      </c>
      <c r="I21" s="12">
        <f t="shared" si="2"/>
        <v>26.400000000000002</v>
      </c>
      <c r="J21" s="32">
        <v>19</v>
      </c>
      <c r="K21" s="12"/>
      <c r="L21" s="12"/>
    </row>
    <row r="22" spans="1:12" ht="18" customHeight="1">
      <c r="A22" s="4">
        <v>20</v>
      </c>
      <c r="B22" s="30" t="s">
        <v>28</v>
      </c>
      <c r="C22" s="31" t="s">
        <v>42</v>
      </c>
      <c r="D22" s="31" t="s">
        <v>4</v>
      </c>
      <c r="E22" s="12">
        <v>64</v>
      </c>
      <c r="F22" s="12">
        <f t="shared" si="0"/>
        <v>25.6</v>
      </c>
      <c r="G22" s="11" t="s">
        <v>280</v>
      </c>
      <c r="H22" s="12">
        <v>0</v>
      </c>
      <c r="I22" s="12">
        <f t="shared" si="2"/>
        <v>25.6</v>
      </c>
      <c r="J22" s="32">
        <v>20</v>
      </c>
      <c r="K22" s="12"/>
      <c r="L22" s="12"/>
    </row>
  </sheetData>
  <sortState ref="A3:S22">
    <sortCondition descending="1" ref="I3:I22"/>
  </sortState>
  <mergeCells count="1">
    <mergeCell ref="A1:L1"/>
  </mergeCells>
  <phoneticPr fontId="1" type="noConversion"/>
  <printOptions horizontalCentered="1"/>
  <pageMargins left="0.70866141732283472" right="0.70866141732283472" top="1.1417322834645669"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J12" sqref="J12"/>
    </sheetView>
  </sheetViews>
  <sheetFormatPr defaultRowHeight="13.5"/>
  <cols>
    <col min="1" max="1" width="6.5" customWidth="1"/>
    <col min="10" max="10" width="12.25" customWidth="1"/>
    <col min="11" max="11" width="17.75" customWidth="1"/>
  </cols>
  <sheetData>
    <row r="1" spans="1:11" ht="30.75" customHeight="1">
      <c r="A1" s="47" t="s">
        <v>292</v>
      </c>
      <c r="B1" s="47"/>
      <c r="C1" s="47"/>
      <c r="D1" s="47"/>
      <c r="E1" s="47"/>
      <c r="F1" s="47"/>
      <c r="G1" s="47"/>
      <c r="H1" s="47"/>
      <c r="I1" s="47"/>
      <c r="J1" s="47"/>
      <c r="K1" s="47"/>
    </row>
    <row r="2" spans="1:11" ht="44.25" customHeight="1">
      <c r="A2" s="5" t="s">
        <v>18</v>
      </c>
      <c r="B2" s="20" t="s">
        <v>1</v>
      </c>
      <c r="C2" s="20" t="s">
        <v>2</v>
      </c>
      <c r="D2" s="6" t="s">
        <v>14</v>
      </c>
      <c r="E2" s="24" t="s">
        <v>140</v>
      </c>
      <c r="F2" s="24" t="s">
        <v>141</v>
      </c>
      <c r="G2" s="24" t="s">
        <v>142</v>
      </c>
      <c r="H2" s="25" t="s">
        <v>143</v>
      </c>
      <c r="I2" s="25" t="s">
        <v>145</v>
      </c>
      <c r="J2" s="26" t="s">
        <v>286</v>
      </c>
      <c r="K2" s="26" t="s">
        <v>290</v>
      </c>
    </row>
    <row r="3" spans="1:11" ht="27.75" customHeight="1">
      <c r="A3" s="4">
        <v>1</v>
      </c>
      <c r="B3" s="10" t="s">
        <v>66</v>
      </c>
      <c r="C3" s="11" t="s">
        <v>70</v>
      </c>
      <c r="D3" s="12">
        <v>72.5</v>
      </c>
      <c r="E3" s="12">
        <f t="shared" ref="E3:E8" si="0">D3*0.4</f>
        <v>29</v>
      </c>
      <c r="F3" s="12">
        <v>88</v>
      </c>
      <c r="G3" s="12">
        <f t="shared" ref="G3:G8" si="1">F3*0.6</f>
        <v>52.8</v>
      </c>
      <c r="H3" s="12">
        <f t="shared" ref="H3:H8" si="2">E3+G3</f>
        <v>81.8</v>
      </c>
      <c r="I3" s="32">
        <v>1</v>
      </c>
      <c r="J3" s="12"/>
      <c r="K3" s="12" t="s">
        <v>289</v>
      </c>
    </row>
    <row r="4" spans="1:11" ht="27.75" customHeight="1">
      <c r="A4" s="4">
        <v>2</v>
      </c>
      <c r="B4" s="10" t="s">
        <v>66</v>
      </c>
      <c r="C4" s="11" t="s">
        <v>68</v>
      </c>
      <c r="D4" s="12">
        <v>76</v>
      </c>
      <c r="E4" s="12">
        <f t="shared" si="0"/>
        <v>30.400000000000002</v>
      </c>
      <c r="F4" s="12">
        <v>79.8</v>
      </c>
      <c r="G4" s="12">
        <f t="shared" si="1"/>
        <v>47.879999999999995</v>
      </c>
      <c r="H4" s="12">
        <f t="shared" si="2"/>
        <v>78.28</v>
      </c>
      <c r="I4" s="32">
        <v>2</v>
      </c>
      <c r="J4" s="12" t="s">
        <v>58</v>
      </c>
      <c r="K4" s="12"/>
    </row>
    <row r="5" spans="1:11" ht="27.75" customHeight="1">
      <c r="A5" s="4">
        <v>3</v>
      </c>
      <c r="B5" s="10" t="s">
        <v>66</v>
      </c>
      <c r="C5" s="11" t="s">
        <v>72</v>
      </c>
      <c r="D5" s="12">
        <v>69.5</v>
      </c>
      <c r="E5" s="12">
        <f t="shared" si="0"/>
        <v>27.8</v>
      </c>
      <c r="F5" s="12">
        <v>83.8</v>
      </c>
      <c r="G5" s="12">
        <f t="shared" si="1"/>
        <v>50.279999999999994</v>
      </c>
      <c r="H5" s="12">
        <f t="shared" si="2"/>
        <v>78.08</v>
      </c>
      <c r="I5" s="32">
        <v>3</v>
      </c>
      <c r="J5" s="12" t="s">
        <v>58</v>
      </c>
      <c r="K5" s="12"/>
    </row>
    <row r="6" spans="1:11" ht="27.75" customHeight="1">
      <c r="A6" s="4">
        <v>4</v>
      </c>
      <c r="B6" s="10" t="s">
        <v>66</v>
      </c>
      <c r="C6" s="11" t="s">
        <v>67</v>
      </c>
      <c r="D6" s="12">
        <v>77</v>
      </c>
      <c r="E6" s="12">
        <f t="shared" si="0"/>
        <v>30.8</v>
      </c>
      <c r="F6" s="12">
        <v>77.8</v>
      </c>
      <c r="G6" s="12">
        <f t="shared" si="1"/>
        <v>46.68</v>
      </c>
      <c r="H6" s="12">
        <f t="shared" si="2"/>
        <v>77.48</v>
      </c>
      <c r="I6" s="32">
        <v>4</v>
      </c>
      <c r="J6" s="12"/>
      <c r="K6" s="12"/>
    </row>
    <row r="7" spans="1:11" ht="27.75" customHeight="1">
      <c r="A7" s="4">
        <v>5</v>
      </c>
      <c r="B7" s="10" t="s">
        <v>66</v>
      </c>
      <c r="C7" s="11" t="s">
        <v>69</v>
      </c>
      <c r="D7" s="12">
        <v>73.5</v>
      </c>
      <c r="E7" s="12">
        <f t="shared" si="0"/>
        <v>29.400000000000002</v>
      </c>
      <c r="F7" s="12">
        <v>77.8</v>
      </c>
      <c r="G7" s="12">
        <f t="shared" si="1"/>
        <v>46.68</v>
      </c>
      <c r="H7" s="12">
        <f t="shared" si="2"/>
        <v>76.08</v>
      </c>
      <c r="I7" s="32">
        <v>5</v>
      </c>
      <c r="J7" s="12"/>
      <c r="K7" s="12"/>
    </row>
    <row r="8" spans="1:11" ht="27.75" customHeight="1">
      <c r="A8" s="4">
        <v>6</v>
      </c>
      <c r="B8" s="10" t="s">
        <v>66</v>
      </c>
      <c r="C8" s="11" t="s">
        <v>71</v>
      </c>
      <c r="D8" s="12">
        <v>71</v>
      </c>
      <c r="E8" s="12">
        <f t="shared" si="0"/>
        <v>28.400000000000002</v>
      </c>
      <c r="F8" s="12">
        <v>77</v>
      </c>
      <c r="G8" s="12">
        <f t="shared" si="1"/>
        <v>46.199999999999996</v>
      </c>
      <c r="H8" s="12">
        <f t="shared" si="2"/>
        <v>74.599999999999994</v>
      </c>
      <c r="I8" s="32">
        <v>6</v>
      </c>
      <c r="J8" s="12"/>
      <c r="K8" s="12"/>
    </row>
  </sheetData>
  <sortState ref="A3:S8">
    <sortCondition descending="1" ref="H3:H8"/>
  </sortState>
  <mergeCells count="1">
    <mergeCell ref="A1:K1"/>
  </mergeCells>
  <phoneticPr fontId="1" type="noConversion"/>
  <printOptions horizontalCentered="1"/>
  <pageMargins left="0.70866141732283472" right="0.70866141732283472" top="1.1417322834645669"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3</vt:i4>
      </vt:variant>
    </vt:vector>
  </HeadingPairs>
  <TitlesOfParts>
    <vt:vector size="15" baseType="lpstr">
      <vt:lpstr>中语文2</vt:lpstr>
      <vt:lpstr>中数学</vt:lpstr>
      <vt:lpstr>中英语</vt:lpstr>
      <vt:lpstr>中科学２</vt:lpstr>
      <vt:lpstr>中体育</vt:lpstr>
      <vt:lpstr>小语文1</vt:lpstr>
      <vt:lpstr>小语文2</vt:lpstr>
      <vt:lpstr>小数学</vt:lpstr>
      <vt:lpstr>小科学</vt:lpstr>
      <vt:lpstr>小音乐</vt:lpstr>
      <vt:lpstr>小体育</vt:lpstr>
      <vt:lpstr>学前</vt:lpstr>
      <vt:lpstr>小数学!Print_Titles</vt:lpstr>
      <vt:lpstr>小语文1!Print_Titles</vt:lpstr>
      <vt:lpstr>学前!Print_Titles</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邹丽珍</dc:creator>
  <cp:lastModifiedBy>邹丽珍</cp:lastModifiedBy>
  <cp:lastPrinted>2020-08-13T09:27:51Z</cp:lastPrinted>
  <dcterms:created xsi:type="dcterms:W3CDTF">2019-07-26T05:08:34Z</dcterms:created>
  <dcterms:modified xsi:type="dcterms:W3CDTF">2020-08-13T10:54:07Z</dcterms:modified>
</cp:coreProperties>
</file>